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45" yWindow="65281" windowWidth="8460" windowHeight="6795" activeTab="0"/>
  </bookViews>
  <sheets>
    <sheet name="Лист2" sheetId="1" r:id="rId1"/>
    <sheet name="Лист1" sheetId="2" r:id="rId2"/>
  </sheets>
  <definedNames>
    <definedName name="AccounantPost">"AccounantPost"</definedName>
    <definedName name="VerSign">"""Cw/QF Xuxs3 nnQf3 5Azby 9Q=="""</definedName>
    <definedName name="_xlnm.Print_Area" localSheetId="0">'Лист2'!$B$2:$G$75</definedName>
  </definedNames>
  <calcPr fullCalcOnLoad="1" fullPrecision="0"/>
</workbook>
</file>

<file path=xl/sharedStrings.xml><?xml version="1.0" encoding="utf-8"?>
<sst xmlns="http://schemas.openxmlformats.org/spreadsheetml/2006/main" count="63" uniqueCount="59">
  <si>
    <t>Код строки</t>
  </si>
  <si>
    <t>по договорам перестрахования</t>
  </si>
  <si>
    <t>Поступило денежных средств  - всего</t>
  </si>
  <si>
    <t>из них:
   по договорам прямого страхования и сострахования</t>
  </si>
  <si>
    <t>получено возмещение доли убытков по рискам, переданным в перестрахование</t>
  </si>
  <si>
    <t>доля партнеров по договорам сострахования</t>
  </si>
  <si>
    <t>полученные комиссионное и брокерское вознаграждение, тантьемы и сборы по рискам, переданным в перестрахование</t>
  </si>
  <si>
    <t>получено в счет задолженности по операциям перестрахования</t>
  </si>
  <si>
    <t>прочие поступления</t>
  </si>
  <si>
    <t>выплачено страхового возмещения и страхового обеспечения</t>
  </si>
  <si>
    <t>уплачено возмещение доли убытков по рискам, принятым в перестрахование</t>
  </si>
  <si>
    <t>погашение задолженности по операциям перестрахования</t>
  </si>
  <si>
    <t>перечислено по договорам сострахования</t>
  </si>
  <si>
    <t>уплачены комиссионное и брокерское вознаграждение, тантьемы и сборы по рискам, принятым в перестрахование</t>
  </si>
  <si>
    <t>прочие выплаты</t>
  </si>
  <si>
    <t>Наименование показателей</t>
  </si>
  <si>
    <t>от покупателей материалов и других запасов</t>
  </si>
  <si>
    <t>роялти</t>
  </si>
  <si>
    <t>Направлено денежных средств – всего</t>
  </si>
  <si>
    <t xml:space="preserve">     финансирование предупредительных мероприятий и отчисления в гарантийные фонды</t>
  </si>
  <si>
    <t xml:space="preserve">  на оплату труда</t>
  </si>
  <si>
    <t xml:space="preserve">  на уплату налогов и сборов</t>
  </si>
  <si>
    <t xml:space="preserve">  на прочие выплаты</t>
  </si>
  <si>
    <t>Движение денежных средств по инвестиционной деятельности</t>
  </si>
  <si>
    <t>Поступило денежных средств – всего</t>
  </si>
  <si>
    <t>возврат предоставленных займов</t>
  </si>
  <si>
    <t>проценты</t>
  </si>
  <si>
    <t xml:space="preserve">прочие поступления </t>
  </si>
  <si>
    <t>на предоставление займов</t>
  </si>
  <si>
    <t>на вклады в уставный капитал других организаций</t>
  </si>
  <si>
    <r>
      <t>Результат движения денежных средств по инвестиционной деятельности
(строки 230 – 240)</t>
    </r>
    <r>
      <rPr>
        <sz val="12"/>
        <rFont val="Times New Roman"/>
        <family val="1"/>
      </rPr>
      <t xml:space="preserve">
</t>
    </r>
  </si>
  <si>
    <t>Движение денежных средств по финансовой деятельности</t>
  </si>
  <si>
    <t xml:space="preserve">в том числе:                                                                                                                                           кредиты и займы </t>
  </si>
  <si>
    <t>от выпуска акций</t>
  </si>
  <si>
    <t>вклады собственника имущества (учредителей, участников)</t>
  </si>
  <si>
    <t xml:space="preserve">   прочие поступления </t>
  </si>
  <si>
    <t>на выплаты дивидендов и других доходов от участия в уставном капитале организации</t>
  </si>
  <si>
    <t>на выплаты процентов</t>
  </si>
  <si>
    <t>на лизинговые платежи</t>
  </si>
  <si>
    <t>Результат движения денежных средств по финансовой деятельности (строки 260-270)</t>
  </si>
  <si>
    <t>Результат движения денежных средств за отчетный период (строки 220+250+280)</t>
  </si>
  <si>
    <t>Остаток денежных средств и их эквивалентов на конец отчетного периода</t>
  </si>
  <si>
    <t>Влияние изменений курса иностранной валюты по отношению к белорусскому рублю</t>
  </si>
  <si>
    <t xml:space="preserve">    в том числе: 
   страховых взносов (страховых премий), - брутто</t>
  </si>
  <si>
    <t>доходы от участия в уставном капитале других организаций</t>
  </si>
  <si>
    <t>в том числе:                                                                                                                                   уплачено страховых премий по рискам, переданным в перестрахование</t>
  </si>
  <si>
    <t xml:space="preserve">      уплачено комиссионное вознаграждение за оказание услуг сюрвейера и аварийного комиссара</t>
  </si>
  <si>
    <t>в том числе:                                                                                                                                              от покупателей основных средств, нематериальных активов и других долгосрочных активов</t>
  </si>
  <si>
    <t>в том числе:                                                                                                                                              на приобретение и создание основных средств, нематериальных активов и других долгосрочных активов</t>
  </si>
  <si>
    <t>в том числе:                                                                                                                                                 на погашение кредитов и займов</t>
  </si>
  <si>
    <t>Движение денежных средств по текущей деятельности</t>
  </si>
  <si>
    <t>Результат движения денежных средств по текущей  деятельности (строки 010 – 100)</t>
  </si>
  <si>
    <t>за январь-июнь 2014 года</t>
  </si>
  <si>
    <t>за январь-июнь 2013 года</t>
  </si>
  <si>
    <t>Остаток денежных средств и их эквивалентов на 31.12.2013г.</t>
  </si>
  <si>
    <t>тысяч рублей</t>
  </si>
  <si>
    <t>БЕЛГОССТРАХ</t>
  </si>
  <si>
    <t>ОТЧЕТ  О  ДВИЖЕНИИ  ДЕНЕЖНЫХ  СРЕДСТВ</t>
  </si>
  <si>
    <t>за  январь  -  июнь  2014 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</si>
</sst>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00"/>
    <numFmt numFmtId="170" formatCode="000"/>
    <numFmt numFmtId="171" formatCode="#,##0.00_р_."/>
    <numFmt numFmtId="172" formatCode="#,##0.0_р_."/>
    <numFmt numFmtId="173" formatCode="0.0"/>
    <numFmt numFmtId="174" formatCode="00"/>
    <numFmt numFmtId="175" formatCode="#,##0.00&quot;р.&quot;"/>
    <numFmt numFmtId="176" formatCode="#,###\);\ \(####\)\|"/>
    <numFmt numFmtId="177" formatCode="#,###_);\ \(####\)\|"/>
    <numFmt numFmtId="178" formatCode="#,###_);\ \(#,###\)\|"/>
    <numFmt numFmtId="179" formatCode="#,###_);\ \(#,###\)"/>
    <numFmt numFmtId="180" formatCode="#,###_);\ \(#,###\);&quot;-&quot;\ "/>
    <numFmt numFmtId="181" formatCode="#,###_);\ \(#,###\);&quot;−&quot;\ "/>
  </numFmts>
  <fonts count="44">
    <font>
      <sz val="10"/>
      <name val="Arial Cyr"/>
      <family val="0"/>
    </font>
    <font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31" borderId="0" applyFont="0" applyAlignment="0">
      <protection/>
    </xf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31" borderId="0" xfId="62" applyFont="1" applyAlignment="1">
      <alignment/>
      <protection/>
    </xf>
    <xf numFmtId="0" fontId="1" fillId="31" borderId="0" xfId="62" applyFont="1" applyAlignment="1">
      <alignment vertical="center"/>
      <protection/>
    </xf>
    <xf numFmtId="0" fontId="1" fillId="31" borderId="0" xfId="62" applyFont="1" applyAlignment="1">
      <alignment/>
      <protection/>
    </xf>
    <xf numFmtId="0" fontId="5" fillId="0" borderId="0" xfId="0" applyFont="1" applyAlignment="1">
      <alignment/>
    </xf>
    <xf numFmtId="49" fontId="4" fillId="0" borderId="0" xfId="0" applyNumberFormat="1" applyFont="1" applyBorder="1" applyAlignment="1">
      <alignment horizontal="left" wrapText="1"/>
    </xf>
    <xf numFmtId="170" fontId="4" fillId="0" borderId="0" xfId="0" applyNumberFormat="1" applyFont="1" applyBorder="1" applyAlignment="1">
      <alignment horizontal="center" wrapText="1"/>
    </xf>
    <xf numFmtId="0" fontId="5" fillId="0" borderId="0" xfId="0" applyFont="1" applyAlignment="1" applyProtection="1">
      <alignment/>
      <protection/>
    </xf>
    <xf numFmtId="0" fontId="4" fillId="0" borderId="0" xfId="0" applyFont="1" applyBorder="1" applyAlignment="1">
      <alignment horizontal="right" indent="8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0" fontId="4" fillId="33" borderId="0" xfId="62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170" fontId="4" fillId="0" borderId="10" xfId="0" applyNumberFormat="1" applyFont="1" applyFill="1" applyBorder="1" applyAlignment="1" applyProtection="1">
      <alignment horizontal="center" wrapText="1"/>
      <protection/>
    </xf>
    <xf numFmtId="181" fontId="4" fillId="0" borderId="10" xfId="0" applyNumberFormat="1" applyFont="1" applyFill="1" applyBorder="1" applyAlignment="1" applyProtection="1">
      <alignment horizontal="right" wrapText="1"/>
      <protection/>
    </xf>
    <xf numFmtId="181" fontId="4" fillId="0" borderId="10" xfId="0" applyNumberFormat="1" applyFont="1" applyFill="1" applyBorder="1" applyAlignment="1" applyProtection="1">
      <alignment horizontal="right" wrapText="1"/>
      <protection locked="0"/>
    </xf>
    <xf numFmtId="170" fontId="6" fillId="0" borderId="10" xfId="0" applyNumberFormat="1" applyFont="1" applyFill="1" applyBorder="1" applyAlignment="1" applyProtection="1">
      <alignment horizontal="center" wrapText="1"/>
      <protection/>
    </xf>
    <xf numFmtId="0" fontId="4" fillId="0" borderId="0" xfId="62" applyFont="1" applyFill="1" applyBorder="1" applyAlignment="1" applyProtection="1">
      <alignment/>
      <protection locked="0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4" fillId="0" borderId="0" xfId="0" applyFont="1" applyBorder="1" applyAlignment="1" applyProtection="1">
      <alignment wrapText="1"/>
      <protection locked="0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 applyProtection="1">
      <alignment horizontal="right"/>
      <protection/>
    </xf>
    <xf numFmtId="0" fontId="0" fillId="0" borderId="0" xfId="0" applyFill="1" applyBorder="1" applyAlignment="1">
      <alignment/>
    </xf>
    <xf numFmtId="49" fontId="4" fillId="0" borderId="11" xfId="0" applyNumberFormat="1" applyFont="1" applyFill="1" applyBorder="1" applyAlignment="1" applyProtection="1">
      <alignment horizontal="left" vertical="top" wrapText="1" indent="1"/>
      <protection/>
    </xf>
    <xf numFmtId="0" fontId="0" fillId="0" borderId="12" xfId="0" applyFill="1" applyBorder="1" applyAlignment="1">
      <alignment horizontal="left" vertical="top" wrapText="1" indent="1"/>
    </xf>
    <xf numFmtId="0" fontId="0" fillId="0" borderId="13" xfId="0" applyFill="1" applyBorder="1" applyAlignment="1">
      <alignment horizontal="left" vertical="top" wrapText="1" indent="1"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center"/>
      <protection/>
    </xf>
    <xf numFmtId="49" fontId="6" fillId="0" borderId="11" xfId="0" applyNumberFormat="1" applyFont="1" applyFill="1" applyBorder="1" applyAlignment="1" applyProtection="1">
      <alignment horizontal="left" vertical="top" wrapText="1"/>
      <protection/>
    </xf>
    <xf numFmtId="49" fontId="6" fillId="0" borderId="12" xfId="0" applyNumberFormat="1" applyFont="1" applyFill="1" applyBorder="1" applyAlignment="1" applyProtection="1">
      <alignment horizontal="left" vertical="top" wrapText="1"/>
      <protection/>
    </xf>
    <xf numFmtId="49" fontId="6" fillId="0" borderId="13" xfId="0" applyNumberFormat="1" applyFont="1" applyFill="1" applyBorder="1" applyAlignment="1" applyProtection="1">
      <alignment horizontal="left" vertical="top" wrapText="1"/>
      <protection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49" fontId="4" fillId="0" borderId="13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/>
    </xf>
    <xf numFmtId="0" fontId="0" fillId="0" borderId="12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49" fontId="4" fillId="0" borderId="12" xfId="0" applyNumberFormat="1" applyFont="1" applyFill="1" applyBorder="1" applyAlignment="1" applyProtection="1">
      <alignment horizontal="left" vertical="top" wrapText="1"/>
      <protection/>
    </xf>
    <xf numFmtId="49" fontId="4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left" vertical="top" wrapText="1"/>
      <protection/>
    </xf>
    <xf numFmtId="0" fontId="7" fillId="0" borderId="12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7" fillId="0" borderId="12" xfId="0" applyFont="1" applyFill="1" applyBorder="1" applyAlignment="1" applyProtection="1">
      <alignment horizontal="left" vertical="top" wrapText="1"/>
      <protection/>
    </xf>
    <xf numFmtId="49" fontId="4" fillId="0" borderId="10" xfId="0" applyNumberFormat="1" applyFont="1" applyFill="1" applyBorder="1" applyAlignment="1" applyProtection="1">
      <alignment horizontal="left" vertical="top" wrapText="1" indent="2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left" vertical="top" wrapText="1" indent="1"/>
      <protection/>
    </xf>
    <xf numFmtId="49" fontId="4" fillId="0" borderId="13" xfId="0" applyNumberFormat="1" applyFont="1" applyFill="1" applyBorder="1" applyAlignment="1" applyProtection="1">
      <alignment horizontal="left" vertical="top" wrapText="1" indent="1"/>
      <protection/>
    </xf>
    <xf numFmtId="49" fontId="4" fillId="0" borderId="11" xfId="0" applyNumberFormat="1" applyFont="1" applyFill="1" applyBorder="1" applyAlignment="1" applyProtection="1">
      <alignment horizontal="left" vertical="top" wrapText="1" indent="2"/>
      <protection/>
    </xf>
    <xf numFmtId="49" fontId="4" fillId="0" borderId="12" xfId="0" applyNumberFormat="1" applyFont="1" applyFill="1" applyBorder="1" applyAlignment="1" applyProtection="1">
      <alignment horizontal="left" vertical="top" wrapText="1" indent="2"/>
      <protection/>
    </xf>
    <xf numFmtId="49" fontId="4" fillId="0" borderId="13" xfId="0" applyNumberFormat="1" applyFont="1" applyFill="1" applyBorder="1" applyAlignment="1" applyProtection="1">
      <alignment horizontal="left" vertical="top" wrapText="1" indent="2"/>
      <protection/>
    </xf>
    <xf numFmtId="0" fontId="0" fillId="0" borderId="12" xfId="0" applyFill="1" applyBorder="1" applyAlignment="1" applyProtection="1">
      <alignment horizontal="left" vertical="top" wrapText="1" indent="1"/>
      <protection/>
    </xf>
    <xf numFmtId="0" fontId="0" fillId="0" borderId="13" xfId="0" applyFill="1" applyBorder="1" applyAlignment="1" applyProtection="1">
      <alignment horizontal="left" vertical="top" wrapText="1" indent="1"/>
      <protection/>
    </xf>
    <xf numFmtId="49" fontId="6" fillId="0" borderId="11" xfId="0" applyNumberFormat="1" applyFont="1" applyFill="1" applyBorder="1" applyAlignment="1" applyProtection="1">
      <alignment horizontal="left" vertical="top" wrapText="1" indent="1"/>
      <protection/>
    </xf>
    <xf numFmtId="0" fontId="4" fillId="0" borderId="12" xfId="0" applyFont="1" applyFill="1" applyBorder="1" applyAlignment="1" applyProtection="1">
      <alignment horizontal="left" vertical="top" wrapText="1" indent="1"/>
      <protection/>
    </xf>
    <xf numFmtId="0" fontId="4" fillId="0" borderId="13" xfId="0" applyFont="1" applyFill="1" applyBorder="1" applyAlignment="1" applyProtection="1">
      <alignment horizontal="left" vertical="top" wrapText="1" indent="1"/>
      <protection/>
    </xf>
    <xf numFmtId="49" fontId="4" fillId="0" borderId="10" xfId="0" applyNumberFormat="1" applyFont="1" applyFill="1" applyBorder="1" applyAlignment="1" applyProtection="1">
      <alignment horizontal="left" vertical="top" wrapText="1" indent="1"/>
      <protection/>
    </xf>
    <xf numFmtId="0" fontId="4" fillId="0" borderId="10" xfId="0" applyFont="1" applyFill="1" applyBorder="1" applyAlignment="1" applyProtection="1">
      <alignment horizontal="left" vertical="top" wrapText="1" indent="1"/>
      <protection/>
    </xf>
    <xf numFmtId="0" fontId="0" fillId="0" borderId="12" xfId="0" applyFill="1" applyBorder="1" applyAlignment="1" applyProtection="1">
      <alignment horizontal="left" vertical="top" wrapText="1" indent="2"/>
      <protection/>
    </xf>
    <xf numFmtId="0" fontId="0" fillId="0" borderId="13" xfId="0" applyFill="1" applyBorder="1" applyAlignment="1" applyProtection="1">
      <alignment horizontal="left" vertical="top" wrapText="1" indent="2"/>
      <protection/>
    </xf>
    <xf numFmtId="0" fontId="4" fillId="0" borderId="12" xfId="0" applyFont="1" applyFill="1" applyBorder="1" applyAlignment="1" applyProtection="1">
      <alignment horizontal="left" vertical="top" wrapText="1"/>
      <protection/>
    </xf>
    <xf numFmtId="0" fontId="4" fillId="0" borderId="13" xfId="0" applyFont="1" applyFill="1" applyBorder="1" applyAlignment="1" applyProtection="1">
      <alignment horizontal="left" vertical="top" wrapText="1"/>
      <protection/>
    </xf>
    <xf numFmtId="0" fontId="0" fillId="0" borderId="12" xfId="0" applyFill="1" applyBorder="1" applyAlignment="1" applyProtection="1">
      <alignment horizontal="left" vertical="top" wrapText="1"/>
      <protection/>
    </xf>
    <xf numFmtId="0" fontId="0" fillId="0" borderId="13" xfId="0" applyFill="1" applyBorder="1" applyAlignment="1" applyProtection="1">
      <alignment horizontal="left" vertical="top" wrapText="1"/>
      <protection/>
    </xf>
    <xf numFmtId="0" fontId="4" fillId="0" borderId="11" xfId="0" applyFont="1" applyFill="1" applyBorder="1" applyAlignment="1" applyProtection="1">
      <alignment horizontal="left" vertical="top" wrapText="1" indent="1"/>
      <protection/>
    </xf>
    <xf numFmtId="49" fontId="6" fillId="0" borderId="10" xfId="0" applyNumberFormat="1" applyFont="1" applyFill="1" applyBorder="1" applyAlignment="1" applyProtection="1">
      <alignment horizontal="left" vertical="top" wrapText="1" indent="1"/>
      <protection/>
    </xf>
    <xf numFmtId="0" fontId="6" fillId="0" borderId="10" xfId="0" applyFont="1" applyFill="1" applyBorder="1" applyAlignment="1" applyProtection="1">
      <alignment horizontal="left" vertical="top" wrapText="1" inden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9" fillId="0" borderId="0" xfId="0" applyNumberFormat="1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он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tabSelected="1" zoomScaleSheetLayoutView="70" zoomScalePageLayoutView="0" workbookViewId="0" topLeftCell="A1">
      <pane ySplit="12" topLeftCell="A13" activePane="bottomLeft" state="frozen"/>
      <selection pane="topLeft" activeCell="A1" sqref="A1"/>
      <selection pane="bottomLeft" activeCell="B32" sqref="B32:D32"/>
    </sheetView>
  </sheetViews>
  <sheetFormatPr defaultColWidth="9.00390625" defaultRowHeight="12.75"/>
  <cols>
    <col min="1" max="1" width="1.75390625" style="1" customWidth="1"/>
    <col min="2" max="2" width="55.875" style="1" customWidth="1"/>
    <col min="3" max="3" width="20.625" style="1" customWidth="1"/>
    <col min="4" max="4" width="16.25390625" style="1" customWidth="1"/>
    <col min="5" max="5" width="12.25390625" style="1" customWidth="1"/>
    <col min="6" max="6" width="25.00390625" style="1" customWidth="1"/>
    <col min="7" max="7" width="22.75390625" style="1" customWidth="1"/>
    <col min="8" max="16384" width="9.125" style="1" customWidth="1"/>
  </cols>
  <sheetData>
    <row r="1" spans="2:7" ht="15.75" hidden="1">
      <c r="B1" s="15"/>
      <c r="C1" s="15"/>
      <c r="D1" s="30"/>
      <c r="E1" s="30"/>
      <c r="F1" s="30"/>
      <c r="G1" s="31"/>
    </row>
    <row r="2" spans="2:7" ht="12.75" customHeight="1" hidden="1">
      <c r="B2" s="54"/>
      <c r="C2" s="54"/>
      <c r="D2" s="54"/>
      <c r="E2" s="48"/>
      <c r="F2" s="48"/>
      <c r="G2" s="48"/>
    </row>
    <row r="3" spans="2:7" ht="12.75" customHeight="1" hidden="1">
      <c r="B3" s="54"/>
      <c r="C3" s="54"/>
      <c r="D3" s="54"/>
      <c r="E3" s="48"/>
      <c r="F3" s="48"/>
      <c r="G3" s="48"/>
    </row>
    <row r="4" spans="2:7" ht="12.75" customHeight="1" hidden="1">
      <c r="B4" s="54"/>
      <c r="C4" s="54"/>
      <c r="D4" s="54"/>
      <c r="E4" s="48"/>
      <c r="F4" s="48"/>
      <c r="G4" s="48"/>
    </row>
    <row r="5" spans="2:7" ht="12.75" customHeight="1" hidden="1">
      <c r="B5" s="16"/>
      <c r="C5" s="16"/>
      <c r="D5" s="16"/>
      <c r="E5" s="17"/>
      <c r="F5" s="17"/>
      <c r="G5" s="17"/>
    </row>
    <row r="6" spans="2:7" ht="24.75" customHeight="1">
      <c r="B6" s="78" t="s">
        <v>57</v>
      </c>
      <c r="C6" s="79"/>
      <c r="D6" s="79"/>
      <c r="E6" s="79"/>
      <c r="F6" s="79"/>
      <c r="G6" s="79"/>
    </row>
    <row r="7" spans="2:7" ht="20.25" customHeight="1">
      <c r="B7" s="78" t="s">
        <v>58</v>
      </c>
      <c r="C7" s="79"/>
      <c r="D7" s="79"/>
      <c r="E7" s="79"/>
      <c r="F7" s="79"/>
      <c r="G7" s="79"/>
    </row>
    <row r="8" spans="2:7" ht="21.75" customHeight="1">
      <c r="B8" s="19" t="s">
        <v>56</v>
      </c>
      <c r="C8" s="16"/>
      <c r="D8" s="16"/>
      <c r="E8" s="17"/>
      <c r="F8" s="17"/>
      <c r="G8" s="18" t="s">
        <v>55</v>
      </c>
    </row>
    <row r="9" spans="2:7" ht="12.75" customHeight="1">
      <c r="B9" s="77" t="s">
        <v>15</v>
      </c>
      <c r="C9" s="77"/>
      <c r="D9" s="77"/>
      <c r="E9" s="55" t="s">
        <v>0</v>
      </c>
      <c r="F9" s="55" t="s">
        <v>52</v>
      </c>
      <c r="G9" s="55" t="s">
        <v>53</v>
      </c>
    </row>
    <row r="10" spans="2:7" ht="12.75" customHeight="1">
      <c r="B10" s="77"/>
      <c r="C10" s="77"/>
      <c r="D10" s="77"/>
      <c r="E10" s="55"/>
      <c r="F10" s="55"/>
      <c r="G10" s="55"/>
    </row>
    <row r="11" spans="2:7" ht="12.75" customHeight="1">
      <c r="B11" s="77"/>
      <c r="C11" s="77"/>
      <c r="D11" s="77"/>
      <c r="E11" s="55"/>
      <c r="F11" s="55"/>
      <c r="G11" s="55"/>
    </row>
    <row r="12" spans="2:7" s="2" customFormat="1" ht="15" customHeight="1">
      <c r="B12" s="55">
        <v>1</v>
      </c>
      <c r="C12" s="55"/>
      <c r="D12" s="55"/>
      <c r="E12" s="14">
        <v>2</v>
      </c>
      <c r="F12" s="14">
        <v>3</v>
      </c>
      <c r="G12" s="14"/>
    </row>
    <row r="13" spans="2:7" s="3" customFormat="1" ht="15.75" customHeight="1">
      <c r="B13" s="37" t="s">
        <v>50</v>
      </c>
      <c r="C13" s="38"/>
      <c r="D13" s="38"/>
      <c r="E13" s="38"/>
      <c r="F13" s="38"/>
      <c r="G13" s="39"/>
    </row>
    <row r="14" spans="2:7" s="3" customFormat="1" ht="15.75">
      <c r="B14" s="35" t="s">
        <v>2</v>
      </c>
      <c r="C14" s="35"/>
      <c r="D14" s="35"/>
      <c r="E14" s="20">
        <v>10</v>
      </c>
      <c r="F14" s="21">
        <f>SUM(F15,F18:F24)</f>
        <v>1755822919</v>
      </c>
      <c r="G14" s="21">
        <f>SUM(G15,G18:G24)</f>
        <v>1498557773</v>
      </c>
    </row>
    <row r="15" spans="2:7" s="3" customFormat="1" ht="33" customHeight="1">
      <c r="B15" s="35" t="s">
        <v>43</v>
      </c>
      <c r="C15" s="35"/>
      <c r="D15" s="35"/>
      <c r="E15" s="20">
        <v>20</v>
      </c>
      <c r="F15" s="21">
        <f>SUM(F16:F17)</f>
        <v>1525412918</v>
      </c>
      <c r="G15" s="21">
        <f>SUM(G16:G17)</f>
        <v>1272213646</v>
      </c>
    </row>
    <row r="16" spans="2:7" s="3" customFormat="1" ht="30.75" customHeight="1">
      <c r="B16" s="32" t="s">
        <v>3</v>
      </c>
      <c r="C16" s="56"/>
      <c r="D16" s="57"/>
      <c r="E16" s="20">
        <v>21</v>
      </c>
      <c r="F16" s="22">
        <v>1522805175</v>
      </c>
      <c r="G16" s="22">
        <v>1270050971</v>
      </c>
    </row>
    <row r="17" spans="2:7" s="3" customFormat="1" ht="15" customHeight="1">
      <c r="B17" s="53" t="s">
        <v>1</v>
      </c>
      <c r="C17" s="53"/>
      <c r="D17" s="53"/>
      <c r="E17" s="20">
        <v>22</v>
      </c>
      <c r="F17" s="22">
        <v>2607743</v>
      </c>
      <c r="G17" s="22">
        <v>2162675</v>
      </c>
    </row>
    <row r="18" spans="2:7" s="3" customFormat="1" ht="15.75" customHeight="1">
      <c r="B18" s="53" t="s">
        <v>4</v>
      </c>
      <c r="C18" s="53"/>
      <c r="D18" s="53"/>
      <c r="E18" s="20">
        <v>30</v>
      </c>
      <c r="F18" s="22">
        <v>1798542</v>
      </c>
      <c r="G18" s="22">
        <v>1994487</v>
      </c>
    </row>
    <row r="19" spans="2:7" s="3" customFormat="1" ht="15.75">
      <c r="B19" s="53" t="s">
        <v>5</v>
      </c>
      <c r="C19" s="53"/>
      <c r="D19" s="53"/>
      <c r="E19" s="20">
        <v>40</v>
      </c>
      <c r="F19" s="22">
        <v>12939344</v>
      </c>
      <c r="G19" s="22">
        <v>9998859</v>
      </c>
    </row>
    <row r="20" spans="2:7" s="3" customFormat="1" ht="30" customHeight="1">
      <c r="B20" s="53" t="s">
        <v>6</v>
      </c>
      <c r="C20" s="53"/>
      <c r="D20" s="53"/>
      <c r="E20" s="20">
        <v>50</v>
      </c>
      <c r="F20" s="22">
        <v>209915</v>
      </c>
      <c r="G20" s="22">
        <v>9256003</v>
      </c>
    </row>
    <row r="21" spans="2:7" s="3" customFormat="1" ht="15.75" customHeight="1">
      <c r="B21" s="53" t="s">
        <v>7</v>
      </c>
      <c r="C21" s="53"/>
      <c r="D21" s="53"/>
      <c r="E21" s="20">
        <v>60</v>
      </c>
      <c r="F21" s="22">
        <v>0</v>
      </c>
      <c r="G21" s="22">
        <v>0</v>
      </c>
    </row>
    <row r="22" spans="2:7" s="3" customFormat="1" ht="15.75">
      <c r="B22" s="53" t="s">
        <v>16</v>
      </c>
      <c r="C22" s="53"/>
      <c r="D22" s="53"/>
      <c r="E22" s="20">
        <v>70</v>
      </c>
      <c r="F22" s="22">
        <v>110856</v>
      </c>
      <c r="G22" s="22">
        <v>51230</v>
      </c>
    </row>
    <row r="23" spans="2:7" s="3" customFormat="1" ht="15.75" customHeight="1">
      <c r="B23" s="58" t="s">
        <v>17</v>
      </c>
      <c r="C23" s="59"/>
      <c r="D23" s="60"/>
      <c r="E23" s="20">
        <v>80</v>
      </c>
      <c r="F23" s="22">
        <v>0</v>
      </c>
      <c r="G23" s="22">
        <v>0</v>
      </c>
    </row>
    <row r="24" spans="2:7" s="3" customFormat="1" ht="15.75">
      <c r="B24" s="58" t="s">
        <v>8</v>
      </c>
      <c r="C24" s="59"/>
      <c r="D24" s="60"/>
      <c r="E24" s="20">
        <v>90</v>
      </c>
      <c r="F24" s="22">
        <v>215351344</v>
      </c>
      <c r="G24" s="22">
        <v>205043548</v>
      </c>
    </row>
    <row r="25" spans="2:7" s="3" customFormat="1" ht="15.75">
      <c r="B25" s="53" t="s">
        <v>18</v>
      </c>
      <c r="C25" s="53"/>
      <c r="D25" s="53"/>
      <c r="E25" s="20">
        <v>100</v>
      </c>
      <c r="F25" s="21">
        <f>SUM(F26:F36)</f>
        <v>1593256150</v>
      </c>
      <c r="G25" s="21">
        <f>SUM(G26:G36)</f>
        <v>1400193826</v>
      </c>
    </row>
    <row r="26" spans="2:7" s="3" customFormat="1" ht="32.25" customHeight="1">
      <c r="B26" s="58" t="s">
        <v>45</v>
      </c>
      <c r="C26" s="59"/>
      <c r="D26" s="60"/>
      <c r="E26" s="20">
        <v>110</v>
      </c>
      <c r="F26" s="22">
        <v>44473537</v>
      </c>
      <c r="G26" s="22">
        <v>30412438</v>
      </c>
    </row>
    <row r="27" spans="2:7" s="3" customFormat="1" ht="15.75">
      <c r="B27" s="53" t="s">
        <v>9</v>
      </c>
      <c r="C27" s="53"/>
      <c r="D27" s="53"/>
      <c r="E27" s="20">
        <v>120</v>
      </c>
      <c r="F27" s="22">
        <v>833777476</v>
      </c>
      <c r="G27" s="22">
        <v>753564578</v>
      </c>
    </row>
    <row r="28" spans="2:7" s="3" customFormat="1" ht="15.75" customHeight="1">
      <c r="B28" s="58" t="s">
        <v>10</v>
      </c>
      <c r="C28" s="59"/>
      <c r="D28" s="60"/>
      <c r="E28" s="20">
        <v>130</v>
      </c>
      <c r="F28" s="22">
        <v>4747642</v>
      </c>
      <c r="G28" s="22">
        <v>858484</v>
      </c>
    </row>
    <row r="29" spans="2:7" s="3" customFormat="1" ht="15.75">
      <c r="B29" s="53" t="s">
        <v>11</v>
      </c>
      <c r="C29" s="53"/>
      <c r="D29" s="53"/>
      <c r="E29" s="20">
        <v>140</v>
      </c>
      <c r="F29" s="22">
        <v>116205</v>
      </c>
      <c r="G29" s="22">
        <v>0</v>
      </c>
    </row>
    <row r="30" spans="2:7" s="3" customFormat="1" ht="15.75" customHeight="1">
      <c r="B30" s="58" t="s">
        <v>12</v>
      </c>
      <c r="C30" s="68"/>
      <c r="D30" s="69"/>
      <c r="E30" s="20">
        <v>150</v>
      </c>
      <c r="F30" s="22">
        <v>14497715</v>
      </c>
      <c r="G30" s="22">
        <v>11385681</v>
      </c>
    </row>
    <row r="31" spans="2:7" s="3" customFormat="1" ht="30" customHeight="1">
      <c r="B31" s="58" t="s">
        <v>13</v>
      </c>
      <c r="C31" s="59"/>
      <c r="D31" s="60"/>
      <c r="E31" s="20">
        <v>160</v>
      </c>
      <c r="F31" s="22">
        <v>220896</v>
      </c>
      <c r="G31" s="22">
        <v>26108</v>
      </c>
    </row>
    <row r="32" spans="2:7" s="3" customFormat="1" ht="16.5" customHeight="1">
      <c r="B32" s="43" t="s">
        <v>46</v>
      </c>
      <c r="C32" s="46"/>
      <c r="D32" s="47"/>
      <c r="E32" s="20">
        <v>170</v>
      </c>
      <c r="F32" s="22">
        <v>9564</v>
      </c>
      <c r="G32" s="22">
        <v>1235225</v>
      </c>
    </row>
    <row r="33" spans="2:7" s="3" customFormat="1" ht="15" customHeight="1">
      <c r="B33" s="43" t="s">
        <v>19</v>
      </c>
      <c r="C33" s="70"/>
      <c r="D33" s="71"/>
      <c r="E33" s="20">
        <v>180</v>
      </c>
      <c r="F33" s="22">
        <v>67672996</v>
      </c>
      <c r="G33" s="22">
        <v>60937778</v>
      </c>
    </row>
    <row r="34" spans="2:7" s="3" customFormat="1" ht="15.75" customHeight="1">
      <c r="B34" s="66" t="s">
        <v>20</v>
      </c>
      <c r="C34" s="67"/>
      <c r="D34" s="67"/>
      <c r="E34" s="20">
        <v>190</v>
      </c>
      <c r="F34" s="22">
        <v>230226221</v>
      </c>
      <c r="G34" s="22">
        <v>179851087</v>
      </c>
    </row>
    <row r="35" spans="2:7" s="3" customFormat="1" ht="15.75" customHeight="1">
      <c r="B35" s="66" t="s">
        <v>21</v>
      </c>
      <c r="C35" s="67"/>
      <c r="D35" s="67"/>
      <c r="E35" s="20">
        <v>200</v>
      </c>
      <c r="F35" s="22">
        <v>120220421</v>
      </c>
      <c r="G35" s="22">
        <v>110673892</v>
      </c>
    </row>
    <row r="36" spans="2:7" s="3" customFormat="1" ht="15.75" customHeight="1">
      <c r="B36" s="66" t="s">
        <v>22</v>
      </c>
      <c r="C36" s="67"/>
      <c r="D36" s="67"/>
      <c r="E36" s="20">
        <v>210</v>
      </c>
      <c r="F36" s="22">
        <v>277293477</v>
      </c>
      <c r="G36" s="22">
        <v>251248555</v>
      </c>
    </row>
    <row r="37" spans="2:7" s="3" customFormat="1" ht="30.75" customHeight="1">
      <c r="B37" s="75" t="s">
        <v>51</v>
      </c>
      <c r="C37" s="76"/>
      <c r="D37" s="76"/>
      <c r="E37" s="23">
        <v>220</v>
      </c>
      <c r="F37" s="21">
        <f>F14-F25</f>
        <v>162566769</v>
      </c>
      <c r="G37" s="21">
        <f>G14-G25</f>
        <v>98363947</v>
      </c>
    </row>
    <row r="38" spans="2:7" s="3" customFormat="1" ht="15.75" customHeight="1">
      <c r="B38" s="37" t="s">
        <v>23</v>
      </c>
      <c r="C38" s="49"/>
      <c r="D38" s="49"/>
      <c r="E38" s="50"/>
      <c r="F38" s="50"/>
      <c r="G38" s="51"/>
    </row>
    <row r="39" spans="2:7" s="3" customFormat="1" ht="17.25" customHeight="1">
      <c r="B39" s="66" t="s">
        <v>24</v>
      </c>
      <c r="C39" s="67"/>
      <c r="D39" s="67"/>
      <c r="E39" s="20">
        <v>230</v>
      </c>
      <c r="F39" s="21">
        <f>SUM(F40:F44)</f>
        <v>2332888053</v>
      </c>
      <c r="G39" s="21">
        <f>SUM(G40:G44)</f>
        <v>1475318714</v>
      </c>
    </row>
    <row r="40" spans="2:7" s="3" customFormat="1" ht="31.5" customHeight="1">
      <c r="B40" s="66" t="s">
        <v>47</v>
      </c>
      <c r="C40" s="67"/>
      <c r="D40" s="67"/>
      <c r="E40" s="20">
        <v>231</v>
      </c>
      <c r="F40" s="22">
        <v>194649</v>
      </c>
      <c r="G40" s="22">
        <v>152697</v>
      </c>
    </row>
    <row r="41" spans="2:7" s="3" customFormat="1" ht="15.75" customHeight="1">
      <c r="B41" s="66" t="s">
        <v>25</v>
      </c>
      <c r="C41" s="67"/>
      <c r="D41" s="67"/>
      <c r="E41" s="20">
        <v>232</v>
      </c>
      <c r="F41" s="22">
        <v>6041</v>
      </c>
      <c r="G41" s="22">
        <v>5522</v>
      </c>
    </row>
    <row r="42" spans="1:7" s="3" customFormat="1" ht="15" customHeight="1">
      <c r="A42" s="3">
        <v>0</v>
      </c>
      <c r="B42" s="32" t="s">
        <v>44</v>
      </c>
      <c r="C42" s="33"/>
      <c r="D42" s="34"/>
      <c r="E42" s="20">
        <v>233</v>
      </c>
      <c r="F42" s="22">
        <v>30180590</v>
      </c>
      <c r="G42" s="22">
        <v>4995420</v>
      </c>
    </row>
    <row r="43" spans="2:7" s="3" customFormat="1" ht="15" customHeight="1">
      <c r="B43" s="32" t="s">
        <v>26</v>
      </c>
      <c r="C43" s="61"/>
      <c r="D43" s="62"/>
      <c r="E43" s="20">
        <v>234</v>
      </c>
      <c r="F43" s="22">
        <v>64021883</v>
      </c>
      <c r="G43" s="22">
        <v>8106567</v>
      </c>
    </row>
    <row r="44" spans="2:7" s="3" customFormat="1" ht="15" customHeight="1">
      <c r="B44" s="32" t="s">
        <v>27</v>
      </c>
      <c r="C44" s="61"/>
      <c r="D44" s="62"/>
      <c r="E44" s="20">
        <v>235</v>
      </c>
      <c r="F44" s="22">
        <v>2238484890</v>
      </c>
      <c r="G44" s="22">
        <v>1462058508</v>
      </c>
    </row>
    <row r="45" spans="2:7" s="3" customFormat="1" ht="18.75" customHeight="1">
      <c r="B45" s="32" t="s">
        <v>18</v>
      </c>
      <c r="C45" s="61"/>
      <c r="D45" s="62"/>
      <c r="E45" s="20">
        <v>240</v>
      </c>
      <c r="F45" s="21">
        <f>SUM(F46:F49)</f>
        <v>2153133587</v>
      </c>
      <c r="G45" s="21">
        <f>SUM(G46:G49)</f>
        <v>1687207646</v>
      </c>
    </row>
    <row r="46" spans="2:7" s="3" customFormat="1" ht="47.25" customHeight="1">
      <c r="B46" s="32" t="s">
        <v>48</v>
      </c>
      <c r="C46" s="61"/>
      <c r="D46" s="62"/>
      <c r="E46" s="20">
        <v>241</v>
      </c>
      <c r="F46" s="22">
        <v>45465003</v>
      </c>
      <c r="G46" s="22">
        <v>10381239</v>
      </c>
    </row>
    <row r="47" spans="2:7" s="3" customFormat="1" ht="17.25" customHeight="1">
      <c r="B47" s="32" t="s">
        <v>28</v>
      </c>
      <c r="C47" s="61"/>
      <c r="D47" s="62"/>
      <c r="E47" s="20">
        <v>242</v>
      </c>
      <c r="F47" s="22">
        <v>0</v>
      </c>
      <c r="G47" s="22">
        <v>0</v>
      </c>
    </row>
    <row r="48" spans="2:7" s="3" customFormat="1" ht="15" customHeight="1">
      <c r="B48" s="32" t="s">
        <v>29</v>
      </c>
      <c r="C48" s="61"/>
      <c r="D48" s="62"/>
      <c r="E48" s="20">
        <v>243</v>
      </c>
      <c r="F48" s="22">
        <v>16147582</v>
      </c>
      <c r="G48" s="22">
        <v>12243346</v>
      </c>
    </row>
    <row r="49" spans="2:7" s="3" customFormat="1" ht="15" customHeight="1">
      <c r="B49" s="32" t="s">
        <v>14</v>
      </c>
      <c r="C49" s="61"/>
      <c r="D49" s="62"/>
      <c r="E49" s="20">
        <v>244</v>
      </c>
      <c r="F49" s="22">
        <v>2091521002</v>
      </c>
      <c r="G49" s="22">
        <v>1664583061</v>
      </c>
    </row>
    <row r="50" spans="2:7" s="3" customFormat="1" ht="17.25" customHeight="1">
      <c r="B50" s="63" t="s">
        <v>30</v>
      </c>
      <c r="C50" s="61"/>
      <c r="D50" s="62"/>
      <c r="E50" s="20">
        <v>250</v>
      </c>
      <c r="F50" s="21">
        <f>F39-F45</f>
        <v>179754466</v>
      </c>
      <c r="G50" s="21">
        <f>G39-G45</f>
        <v>-211888932</v>
      </c>
    </row>
    <row r="51" spans="2:7" s="3" customFormat="1" ht="15" customHeight="1">
      <c r="B51" s="37" t="s">
        <v>31</v>
      </c>
      <c r="C51" s="52"/>
      <c r="D51" s="52"/>
      <c r="E51" s="50"/>
      <c r="F51" s="50"/>
      <c r="G51" s="51"/>
    </row>
    <row r="52" spans="2:7" s="3" customFormat="1" ht="15.75" customHeight="1">
      <c r="B52" s="32" t="s">
        <v>24</v>
      </c>
      <c r="C52" s="64"/>
      <c r="D52" s="65"/>
      <c r="E52" s="20">
        <v>260</v>
      </c>
      <c r="F52" s="21">
        <f>SUM(F53:F56)</f>
        <v>83028716</v>
      </c>
      <c r="G52" s="21">
        <f>SUM(G53:G56)</f>
        <v>7228226</v>
      </c>
    </row>
    <row r="53" spans="2:7" s="3" customFormat="1" ht="30.75" customHeight="1">
      <c r="B53" s="74" t="s">
        <v>32</v>
      </c>
      <c r="C53" s="61"/>
      <c r="D53" s="62"/>
      <c r="E53" s="20">
        <v>261</v>
      </c>
      <c r="F53" s="22">
        <v>0</v>
      </c>
      <c r="G53" s="22">
        <v>0</v>
      </c>
    </row>
    <row r="54" spans="2:7" s="3" customFormat="1" ht="15.75">
      <c r="B54" s="32" t="s">
        <v>33</v>
      </c>
      <c r="C54" s="61"/>
      <c r="D54" s="62"/>
      <c r="E54" s="20">
        <v>262</v>
      </c>
      <c r="F54" s="22">
        <v>0</v>
      </c>
      <c r="G54" s="22">
        <v>0</v>
      </c>
    </row>
    <row r="55" spans="2:7" s="3" customFormat="1" ht="15.75">
      <c r="B55" s="32" t="s">
        <v>34</v>
      </c>
      <c r="C55" s="61"/>
      <c r="D55" s="62"/>
      <c r="E55" s="20">
        <v>263</v>
      </c>
      <c r="F55" s="22">
        <v>0</v>
      </c>
      <c r="G55" s="22">
        <v>0</v>
      </c>
    </row>
    <row r="56" spans="2:7" s="3" customFormat="1" ht="15.75">
      <c r="B56" s="43" t="s">
        <v>35</v>
      </c>
      <c r="C56" s="72"/>
      <c r="D56" s="73"/>
      <c r="E56" s="20">
        <v>264</v>
      </c>
      <c r="F56" s="22">
        <v>83028716</v>
      </c>
      <c r="G56" s="22">
        <v>7228226</v>
      </c>
    </row>
    <row r="57" spans="1:7" s="3" customFormat="1" ht="15.75" customHeight="1">
      <c r="A57" s="3">
        <v>0</v>
      </c>
      <c r="B57" s="43" t="s">
        <v>18</v>
      </c>
      <c r="C57" s="46"/>
      <c r="D57" s="47"/>
      <c r="E57" s="20">
        <v>270</v>
      </c>
      <c r="F57" s="21">
        <f>SUM(F58:F62)</f>
        <v>103902941</v>
      </c>
      <c r="G57" s="21">
        <f>SUM(G58:G62)</f>
        <v>26900603</v>
      </c>
    </row>
    <row r="58" spans="2:7" ht="30" customHeight="1">
      <c r="B58" s="43" t="s">
        <v>49</v>
      </c>
      <c r="C58" s="46"/>
      <c r="D58" s="47"/>
      <c r="E58" s="20">
        <v>271</v>
      </c>
      <c r="F58" s="22">
        <v>0</v>
      </c>
      <c r="G58" s="22">
        <v>0</v>
      </c>
    </row>
    <row r="59" spans="2:7" ht="15.75">
      <c r="B59" s="43" t="s">
        <v>36</v>
      </c>
      <c r="C59" s="46"/>
      <c r="D59" s="47"/>
      <c r="E59" s="20">
        <v>272</v>
      </c>
      <c r="F59" s="22">
        <v>28670000</v>
      </c>
      <c r="G59" s="22">
        <v>18308025</v>
      </c>
    </row>
    <row r="60" spans="2:7" ht="15.75">
      <c r="B60" s="43" t="s">
        <v>37</v>
      </c>
      <c r="C60" s="44"/>
      <c r="D60" s="45"/>
      <c r="E60" s="20">
        <v>273</v>
      </c>
      <c r="F60" s="22">
        <v>0</v>
      </c>
      <c r="G60" s="22">
        <v>0</v>
      </c>
    </row>
    <row r="61" spans="2:7" ht="15.75">
      <c r="B61" s="43" t="s">
        <v>38</v>
      </c>
      <c r="C61" s="44"/>
      <c r="D61" s="45"/>
      <c r="E61" s="20">
        <v>274</v>
      </c>
      <c r="F61" s="22">
        <v>0</v>
      </c>
      <c r="G61" s="22">
        <v>0</v>
      </c>
    </row>
    <row r="62" spans="2:7" ht="15.75">
      <c r="B62" s="43" t="s">
        <v>14</v>
      </c>
      <c r="C62" s="44"/>
      <c r="D62" s="45"/>
      <c r="E62" s="20">
        <v>275</v>
      </c>
      <c r="F62" s="22">
        <v>75232941</v>
      </c>
      <c r="G62" s="22">
        <v>8592578</v>
      </c>
    </row>
    <row r="63" spans="2:7" ht="15.75">
      <c r="B63" s="37" t="s">
        <v>39</v>
      </c>
      <c r="C63" s="38"/>
      <c r="D63" s="39"/>
      <c r="E63" s="20">
        <v>280</v>
      </c>
      <c r="F63" s="21">
        <f>F52-F57</f>
        <v>-20874225</v>
      </c>
      <c r="G63" s="21">
        <f>G52-G57</f>
        <v>-19672377</v>
      </c>
    </row>
    <row r="64" spans="2:7" ht="15.75">
      <c r="B64" s="37" t="s">
        <v>40</v>
      </c>
      <c r="C64" s="38"/>
      <c r="D64" s="39"/>
      <c r="E64" s="20">
        <v>290</v>
      </c>
      <c r="F64" s="21">
        <f>F37+F50+F63</f>
        <v>321447010</v>
      </c>
      <c r="G64" s="21">
        <f>G37+G50+G63</f>
        <v>-133197362</v>
      </c>
    </row>
    <row r="65" spans="2:7" ht="15.75">
      <c r="B65" s="40" t="s">
        <v>54</v>
      </c>
      <c r="C65" s="41"/>
      <c r="D65" s="42"/>
      <c r="E65" s="20">
        <v>300</v>
      </c>
      <c r="F65" s="22">
        <v>1429247945</v>
      </c>
      <c r="G65" s="22">
        <v>1085904872</v>
      </c>
    </row>
    <row r="66" spans="2:7" ht="15.75">
      <c r="B66" s="43" t="s">
        <v>41</v>
      </c>
      <c r="C66" s="44"/>
      <c r="D66" s="45"/>
      <c r="E66" s="20">
        <v>310</v>
      </c>
      <c r="F66" s="21">
        <f>F65+F64</f>
        <v>1750694955</v>
      </c>
      <c r="G66" s="21">
        <f>G65+G64</f>
        <v>952707510</v>
      </c>
    </row>
    <row r="67" spans="2:7" ht="15.75">
      <c r="B67" s="35" t="s">
        <v>42</v>
      </c>
      <c r="C67" s="35"/>
      <c r="D67" s="35"/>
      <c r="E67" s="20">
        <v>320</v>
      </c>
      <c r="F67" s="22">
        <v>7739313</v>
      </c>
      <c r="G67" s="22">
        <v>-1387358</v>
      </c>
    </row>
    <row r="68" spans="2:7" ht="15.75">
      <c r="B68" s="5"/>
      <c r="C68" s="5"/>
      <c r="D68" s="5"/>
      <c r="E68" s="6"/>
      <c r="F68" s="7"/>
      <c r="G68" s="7"/>
    </row>
    <row r="69" spans="2:7" ht="15.75">
      <c r="B69" s="9"/>
      <c r="C69" s="25"/>
      <c r="D69" s="36"/>
      <c r="E69" s="36"/>
      <c r="F69" s="36"/>
      <c r="G69" s="11"/>
    </row>
    <row r="70" spans="2:7" ht="15.75">
      <c r="B70" s="8"/>
      <c r="C70" s="25"/>
      <c r="D70" s="29"/>
      <c r="E70" s="29"/>
      <c r="F70" s="29"/>
      <c r="G70" s="12"/>
    </row>
    <row r="71" spans="2:7" ht="15.75">
      <c r="B71" s="26"/>
      <c r="C71" s="25"/>
      <c r="D71" s="25"/>
      <c r="E71" s="27"/>
      <c r="F71" s="27"/>
      <c r="G71" s="4"/>
    </row>
    <row r="72" spans="2:7" ht="15.75">
      <c r="B72" s="28"/>
      <c r="C72" s="25"/>
      <c r="D72" s="36"/>
      <c r="E72" s="36"/>
      <c r="F72" s="36"/>
      <c r="G72" s="11"/>
    </row>
    <row r="73" spans="2:7" ht="15.75">
      <c r="B73" s="8"/>
      <c r="C73" s="25"/>
      <c r="D73" s="29"/>
      <c r="E73" s="29"/>
      <c r="F73" s="29"/>
      <c r="G73" s="10"/>
    </row>
    <row r="74" spans="2:7" ht="15.75">
      <c r="B74" s="8"/>
      <c r="C74" s="25"/>
      <c r="D74" s="12"/>
      <c r="E74" s="12"/>
      <c r="F74" s="12"/>
      <c r="G74" s="10"/>
    </row>
    <row r="75" spans="2:7" ht="15.75">
      <c r="B75" s="24"/>
      <c r="C75" s="13"/>
      <c r="D75" s="13"/>
      <c r="E75" s="4"/>
      <c r="F75" s="4"/>
      <c r="G75" s="4"/>
    </row>
  </sheetData>
  <sheetProtection password="CBE4" sheet="1" objects="1" scenarios="1" selectLockedCells="1" selectUnlockedCells="1"/>
  <mergeCells count="71">
    <mergeCell ref="E9:E11"/>
    <mergeCell ref="F9:F11"/>
    <mergeCell ref="G9:G11"/>
    <mergeCell ref="B6:G6"/>
    <mergeCell ref="B7:G7"/>
    <mergeCell ref="B57:D57"/>
    <mergeCell ref="B54:D54"/>
    <mergeCell ref="B55:D55"/>
    <mergeCell ref="B56:D56"/>
    <mergeCell ref="B20:D20"/>
    <mergeCell ref="B53:D53"/>
    <mergeCell ref="B23:D23"/>
    <mergeCell ref="B21:D21"/>
    <mergeCell ref="B37:D37"/>
    <mergeCell ref="B24:D24"/>
    <mergeCell ref="B22:D22"/>
    <mergeCell ref="B44:D44"/>
    <mergeCell ref="B45:D45"/>
    <mergeCell ref="B43:D43"/>
    <mergeCell ref="B32:D32"/>
    <mergeCell ref="B39:D39"/>
    <mergeCell ref="B40:D40"/>
    <mergeCell ref="B41:D41"/>
    <mergeCell ref="B36:D36"/>
    <mergeCell ref="B33:D33"/>
    <mergeCell ref="B34:D34"/>
    <mergeCell ref="B35:D35"/>
    <mergeCell ref="B28:D28"/>
    <mergeCell ref="B25:D25"/>
    <mergeCell ref="B30:D30"/>
    <mergeCell ref="B26:D26"/>
    <mergeCell ref="B58:D58"/>
    <mergeCell ref="B27:D27"/>
    <mergeCell ref="B29:D29"/>
    <mergeCell ref="B31:D31"/>
    <mergeCell ref="B47:D47"/>
    <mergeCell ref="B50:D50"/>
    <mergeCell ref="B52:D52"/>
    <mergeCell ref="B46:D46"/>
    <mergeCell ref="B48:D48"/>
    <mergeCell ref="B49:D49"/>
    <mergeCell ref="B15:D15"/>
    <mergeCell ref="B19:D19"/>
    <mergeCell ref="F2:F4"/>
    <mergeCell ref="B2:D4"/>
    <mergeCell ref="B12:D12"/>
    <mergeCell ref="E2:E4"/>
    <mergeCell ref="B16:D16"/>
    <mergeCell ref="B17:D17"/>
    <mergeCell ref="B18:D18"/>
    <mergeCell ref="B9:D11"/>
    <mergeCell ref="B66:D66"/>
    <mergeCell ref="B59:D59"/>
    <mergeCell ref="B60:D60"/>
    <mergeCell ref="B61:D61"/>
    <mergeCell ref="B62:D62"/>
    <mergeCell ref="G2:G4"/>
    <mergeCell ref="B13:G13"/>
    <mergeCell ref="B38:G38"/>
    <mergeCell ref="B51:G51"/>
    <mergeCell ref="B14:D14"/>
    <mergeCell ref="D73:F73"/>
    <mergeCell ref="D1:G1"/>
    <mergeCell ref="B42:D42"/>
    <mergeCell ref="B67:D67"/>
    <mergeCell ref="D69:F69"/>
    <mergeCell ref="D70:F70"/>
    <mergeCell ref="D72:F72"/>
    <mergeCell ref="B63:D63"/>
    <mergeCell ref="B64:D64"/>
    <mergeCell ref="B65:D65"/>
  </mergeCells>
  <dataValidations count="1">
    <dataValidation type="decimal" operator="greaterThanOrEqual" allowBlank="1" showInputMessage="1" showErrorMessage="1" errorTitle="Внимание" error="В данную ячейку вводятся только цифры." sqref="F14:G37 F39:G50 F52:G67">
      <formula1>-999999999999999</formula1>
    </dataValidation>
  </dataValidations>
  <printOptions/>
  <pageMargins left="0.7874015748031497" right="0.3937007874015748" top="0.7874015748031497" bottom="0.7874015748031497" header="0.5118110236220472" footer="0.5118110236220472"/>
  <pageSetup fitToHeight="1" fitToWidth="1" horizontalDpi="200" verticalDpi="2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Софтклуб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Vasileveckaya</dc:creator>
  <cp:keywords/>
  <dc:description/>
  <cp:lastModifiedBy>novik</cp:lastModifiedBy>
  <cp:lastPrinted>2014-10-14T12:05:53Z</cp:lastPrinted>
  <dcterms:created xsi:type="dcterms:W3CDTF">2003-11-03T09:11:39Z</dcterms:created>
  <dcterms:modified xsi:type="dcterms:W3CDTF">2014-10-14T12:05:55Z</dcterms:modified>
  <cp:category/>
  <cp:version/>
  <cp:contentType/>
  <cp:contentStatus/>
</cp:coreProperties>
</file>