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115" activeTab="0"/>
  </bookViews>
  <sheets>
    <sheet name="Сводный отчет " sheetId="1" r:id="rId1"/>
  </sheets>
  <definedNames/>
  <calcPr fullCalcOnLoad="1"/>
</workbook>
</file>

<file path=xl/sharedStrings.xml><?xml version="1.0" encoding="utf-8"?>
<sst xmlns="http://schemas.openxmlformats.org/spreadsheetml/2006/main" count="91" uniqueCount="78">
  <si>
    <t>№</t>
  </si>
  <si>
    <t>г. Минск</t>
  </si>
  <si>
    <t>Сумма дотации Белгосстраха на осуществление страховых выплат страхователем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</si>
  <si>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</si>
  <si>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</si>
  <si>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</si>
  <si>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</si>
  <si>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</si>
  <si>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</si>
  <si>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</si>
  <si>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</si>
  <si>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</si>
  <si>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</si>
  <si>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</si>
  <si>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</si>
  <si>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</si>
  <si>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</si>
  <si>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</si>
  <si>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</si>
  <si>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</si>
  <si>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</si>
  <si>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</si>
  <si>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</si>
  <si>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</si>
  <si>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</si>
  <si>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</si>
  <si>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</si>
  <si>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</si>
  <si>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</si>
  <si>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</si>
  <si>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</si>
  <si>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</si>
  <si>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</si>
  <si>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</si>
  <si>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</si>
  <si>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</si>
  <si>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</si>
  <si>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Средний страховой тариф, %</t>
  </si>
  <si>
    <t>28</t>
  </si>
  <si>
    <t>29</t>
  </si>
  <si>
    <t>30</t>
  </si>
  <si>
    <t>31</t>
  </si>
  <si>
    <t>32</t>
  </si>
  <si>
    <t>Брестская</t>
  </si>
  <si>
    <t>33</t>
  </si>
  <si>
    <t>34</t>
  </si>
  <si>
    <t>35</t>
  </si>
  <si>
    <t>в том числе по областям и г. Минску</t>
  </si>
  <si>
    <t>36</t>
  </si>
  <si>
    <t xml:space="preserve">         рублей</t>
  </si>
  <si>
    <t>численность потерпевших, получивших профессиональные заболевания</t>
  </si>
  <si>
    <t>37</t>
  </si>
  <si>
    <t>38</t>
  </si>
  <si>
    <t>самостоятельно страхователем: страховых взносов</t>
  </si>
  <si>
    <t>Средняя численность застрахованных</t>
  </si>
  <si>
    <t>Из числа застрахованных: численность потерпевших в результате несчастных случаях на производстве с утратой трудоспособности на 1 рабочий день и более и со смертельным исходом</t>
  </si>
  <si>
    <t>Общая сумма выплат всех видов, начисленных в пользу застрахованных, на которые в соответствии с законодательством начисляются страховые взносы</t>
  </si>
  <si>
    <t xml:space="preserve">Начислено страховых взносов </t>
  </si>
  <si>
    <t>Доначислено (излишне начислено) страховых взносов, штрафов и пеней - всего (сумма строк с 07 по 12)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</si>
  <si>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</si>
  <si>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</si>
  <si>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</si>
  <si>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>Начислено страхователем страховых выплат - всего (сумма строк 14 и15)</t>
  </si>
  <si>
    <t xml:space="preserve">     в том числе: пособий по временной нетрудоспособности в связи с несчастными случаями на производстве и профессиональными заболеваниями</t>
  </si>
  <si>
    <t>доплат до среднемесячного заработка  застрахованного, временно переведенного в связи с повреждением здоровья на более легкую нижеоплачиваемую работу до восстановления профессиональной трудоспособности или установления ее стойкой утраты</t>
  </si>
  <si>
    <t>Задолженность по платежам на 1 января отчетного года страхователя Белгосстраху (Белгосстраха страхователю)                              (сумма строк 18, 20, 21)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</si>
  <si>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</si>
  <si>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</si>
  <si>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</si>
  <si>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</si>
  <si>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>Задолженность по платежам страхователя, возникшая в связи с правопреемством - всего (сумма строк с 23 по 25)</t>
  </si>
  <si>
    <t xml:space="preserve">   в том числе:  по страховым взносам</t>
  </si>
  <si>
    <t xml:space="preserve">   по штрафам</t>
  </si>
  <si>
    <t xml:space="preserve">   по пеням</t>
  </si>
  <si>
    <t>Перечислено средств - всего (сумма строк с 27 по 29)</t>
  </si>
  <si>
    <t>Возвращено Белгосстрахом средств - всего (сумма строк с 31 по 33)</t>
  </si>
  <si>
    <t>Задолженность по платежам на конец отчетного года страхователя Белгосстраху (Белгосстраха страхователю) (сумма строк 35, 37, 38))</t>
  </si>
  <si>
    <t xml:space="preserve">               Сводный отчет  по обязательному страхованию от несчастных случаев на производстве и профессиональных заболеваний 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</si>
</sst>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16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165" fontId="7" fillId="0" borderId="11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50" zoomScaleNormal="150" zoomScaleSheetLayoutView="95" zoomScalePageLayoutView="0" workbookViewId="0" topLeftCell="A1">
      <selection activeCell="A39" sqref="A39"/>
    </sheetView>
  </sheetViews>
  <sheetFormatPr defaultColWidth="9.00390625" defaultRowHeight="12.75"/>
  <cols>
    <col min="1" max="1" width="91.875" style="0" customWidth="1"/>
    <col min="2" max="2" width="3.25390625" style="10" customWidth="1"/>
    <col min="3" max="3" width="11.125" style="4" customWidth="1"/>
    <col min="4" max="4" width="11.25390625" style="4" customWidth="1"/>
    <col min="5" max="6" width="11.25390625" style="7" customWidth="1"/>
    <col min="7" max="7" width="10.375" style="4" customWidth="1"/>
    <col min="8" max="8" width="11.125" style="4" customWidth="1"/>
    <col min="9" max="10" width="11.00390625" style="4" customWidth="1"/>
    <col min="11" max="11" width="9.125" style="5" customWidth="1"/>
  </cols>
  <sheetData>
    <row r="1" spans="1:9" ht="15">
      <c r="A1" s="50" t="s">
        <v>77</v>
      </c>
      <c r="B1" s="51"/>
      <c r="C1" s="51"/>
      <c r="D1" s="51"/>
      <c r="E1" s="51"/>
      <c r="F1" s="51"/>
      <c r="G1" s="51"/>
      <c r="H1" s="51"/>
      <c r="I1" s="2"/>
    </row>
    <row r="2" spans="1:10" ht="9.75" customHeight="1">
      <c r="A2" s="1"/>
      <c r="B2" s="8"/>
      <c r="C2" s="3"/>
      <c r="D2" s="3"/>
      <c r="E2" s="3"/>
      <c r="F2" s="3"/>
      <c r="G2" s="3"/>
      <c r="H2" s="3"/>
      <c r="I2" s="3"/>
      <c r="J2" s="3" t="s">
        <v>49</v>
      </c>
    </row>
    <row r="3" spans="1:10" ht="12" customHeight="1">
      <c r="A3" s="41" t="s">
        <v>3</v>
      </c>
      <c r="B3" s="43" t="s">
        <v>0</v>
      </c>
      <c r="C3" s="45" t="s">
        <v>4</v>
      </c>
      <c r="D3" s="47" t="s">
        <v>47</v>
      </c>
      <c r="E3" s="48"/>
      <c r="F3" s="48"/>
      <c r="G3" s="48"/>
      <c r="H3" s="48"/>
      <c r="I3" s="48"/>
      <c r="J3" s="49"/>
    </row>
    <row r="4" spans="1:10" ht="9.75" customHeight="1">
      <c r="A4" s="42"/>
      <c r="B4" s="44"/>
      <c r="C4" s="46"/>
      <c r="D4" s="6" t="s">
        <v>43</v>
      </c>
      <c r="E4" s="6" t="s">
        <v>5</v>
      </c>
      <c r="F4" s="6" t="s">
        <v>6</v>
      </c>
      <c r="G4" s="6" t="s">
        <v>7</v>
      </c>
      <c r="H4" s="6" t="s">
        <v>1</v>
      </c>
      <c r="I4" s="6" t="s">
        <v>8</v>
      </c>
      <c r="J4" s="6" t="s">
        <v>9</v>
      </c>
    </row>
    <row r="5" spans="1:10" s="11" customFormat="1" ht="10.5" customHeight="1">
      <c r="A5" s="36" t="s">
        <v>54</v>
      </c>
      <c r="B5" s="9" t="s">
        <v>10</v>
      </c>
      <c r="C5" s="18">
        <f>SUM(D5:J5)</f>
        <v>4019216</v>
      </c>
      <c r="D5" s="19">
        <v>526480</v>
      </c>
      <c r="E5" s="19">
        <v>444687</v>
      </c>
      <c r="F5" s="19">
        <v>541577</v>
      </c>
      <c r="G5" s="19">
        <v>427284</v>
      </c>
      <c r="H5" s="19">
        <v>1054975</v>
      </c>
      <c r="I5" s="19">
        <v>615747</v>
      </c>
      <c r="J5" s="19">
        <v>408466</v>
      </c>
    </row>
    <row r="6" spans="1:10" s="11" customFormat="1" ht="22.5" customHeight="1">
      <c r="A6" s="37" t="s">
        <v>55</v>
      </c>
      <c r="B6" s="9" t="s">
        <v>11</v>
      </c>
      <c r="C6" s="18">
        <f aca="true" t="shared" si="0" ref="C6:C43">SUM(D6:J6)</f>
        <v>2329</v>
      </c>
      <c r="D6" s="19">
        <v>267</v>
      </c>
      <c r="E6" s="19">
        <v>194</v>
      </c>
      <c r="F6" s="19">
        <v>224</v>
      </c>
      <c r="G6" s="19">
        <v>228</v>
      </c>
      <c r="H6" s="19">
        <v>858</v>
      </c>
      <c r="I6" s="19">
        <v>301</v>
      </c>
      <c r="J6" s="19">
        <v>257</v>
      </c>
    </row>
    <row r="7" spans="1:10" s="11" customFormat="1" ht="12.75" customHeight="1">
      <c r="A7" s="35" t="s">
        <v>50</v>
      </c>
      <c r="B7" s="9" t="s">
        <v>12</v>
      </c>
      <c r="C7" s="18">
        <f t="shared" si="0"/>
        <v>60</v>
      </c>
      <c r="D7" s="19">
        <v>0</v>
      </c>
      <c r="E7" s="19">
        <v>2</v>
      </c>
      <c r="F7" s="19">
        <v>1</v>
      </c>
      <c r="G7" s="19">
        <v>1</v>
      </c>
      <c r="H7" s="19">
        <v>42</v>
      </c>
      <c r="I7" s="19">
        <v>14</v>
      </c>
      <c r="J7" s="19">
        <v>0</v>
      </c>
    </row>
    <row r="8" spans="1:10" s="5" customFormat="1" ht="35.25" customHeight="1">
      <c r="A8" s="26" t="s">
        <v>56</v>
      </c>
      <c r="B8" s="12" t="s">
        <v>13</v>
      </c>
      <c r="C8" s="38">
        <f t="shared" si="0"/>
        <v>30144639968.100002</v>
      </c>
      <c r="D8" s="38">
        <v>3334388461.48</v>
      </c>
      <c r="E8" s="38">
        <v>2825224810.18</v>
      </c>
      <c r="F8" s="38">
        <v>3537051663.09</v>
      </c>
      <c r="G8" s="38">
        <v>2728132983.43</v>
      </c>
      <c r="H8" s="38">
        <v>10699859040.62</v>
      </c>
      <c r="I8" s="38">
        <v>4505021861.8</v>
      </c>
      <c r="J8" s="38">
        <v>2514961147.5</v>
      </c>
    </row>
    <row r="9" spans="1:10" s="5" customFormat="1" ht="11.25" customHeight="1">
      <c r="A9" s="35" t="s">
        <v>57</v>
      </c>
      <c r="B9" s="9" t="s">
        <v>14</v>
      </c>
      <c r="C9" s="38">
        <f t="shared" si="0"/>
        <v>149539799.06</v>
      </c>
      <c r="D9" s="38">
        <v>16097821.07</v>
      </c>
      <c r="E9" s="38">
        <v>12946078.84</v>
      </c>
      <c r="F9" s="38">
        <v>17112633.65</v>
      </c>
      <c r="G9" s="38">
        <v>13357010.1</v>
      </c>
      <c r="H9" s="38">
        <v>53351431.54</v>
      </c>
      <c r="I9" s="38">
        <v>24365869.68</v>
      </c>
      <c r="J9" s="38">
        <v>12308954.18</v>
      </c>
    </row>
    <row r="10" spans="1:10" s="5" customFormat="1" ht="12.75" customHeight="1">
      <c r="A10" s="13" t="s">
        <v>58</v>
      </c>
      <c r="B10" s="9" t="s">
        <v>15</v>
      </c>
      <c r="C10" s="38">
        <f t="shared" si="0"/>
        <v>2019067.5500000003</v>
      </c>
      <c r="D10" s="38">
        <f>D11+D12+D13+D14+D15+D16</f>
        <v>187922.75999999998</v>
      </c>
      <c r="E10" s="38">
        <f>E11+E12+E13+E14+E15+E16</f>
        <v>306620.39</v>
      </c>
      <c r="F10" s="38">
        <f>F11+F12+F13+F14+F15+F16</f>
        <v>183995.62999999998</v>
      </c>
      <c r="G10" s="38">
        <f>G11+G12+G13+G14+G15+G16</f>
        <v>209255.85</v>
      </c>
      <c r="H10" s="38">
        <f>H11+H12+H13+H14+H15+H16</f>
        <v>462109.92000000004</v>
      </c>
      <c r="I10" s="38">
        <f>I11+I12+I13+I14+I15+I16</f>
        <v>397924.42000000004</v>
      </c>
      <c r="J10" s="38">
        <f>J11+J12+J13+J14+J15+J16</f>
        <v>271238.58</v>
      </c>
    </row>
    <row r="11" spans="1:10" s="5" customFormat="1" ht="21" customHeight="1">
      <c r="A11" s="20" t="s">
        <v>59</v>
      </c>
      <c r="B11" s="9" t="s">
        <v>16</v>
      </c>
      <c r="C11" s="38">
        <f t="shared" si="0"/>
        <v>98425.26</v>
      </c>
      <c r="D11" s="39">
        <v>9492.65</v>
      </c>
      <c r="E11" s="39">
        <v>-10003.52</v>
      </c>
      <c r="F11" s="39">
        <v>11489.29</v>
      </c>
      <c r="G11" s="39">
        <v>3385.94</v>
      </c>
      <c r="H11" s="39">
        <v>34991.27</v>
      </c>
      <c r="I11" s="39">
        <v>27619.85</v>
      </c>
      <c r="J11" s="39">
        <v>21449.78</v>
      </c>
    </row>
    <row r="12" spans="1:10" s="5" customFormat="1" ht="21" customHeight="1">
      <c r="A12" s="20" t="s">
        <v>60</v>
      </c>
      <c r="B12" s="9" t="s">
        <v>17</v>
      </c>
      <c r="C12" s="38">
        <f t="shared" si="0"/>
        <v>741404.84</v>
      </c>
      <c r="D12" s="39">
        <v>92770.11</v>
      </c>
      <c r="E12" s="39">
        <v>70050.21</v>
      </c>
      <c r="F12" s="39">
        <v>117548.9</v>
      </c>
      <c r="G12" s="39">
        <v>69275.04</v>
      </c>
      <c r="H12" s="39">
        <v>228319.6</v>
      </c>
      <c r="I12" s="39">
        <v>113359.77</v>
      </c>
      <c r="J12" s="39">
        <v>50081.21</v>
      </c>
    </row>
    <row r="13" spans="1:10" s="5" customFormat="1" ht="12" customHeight="1">
      <c r="A13" s="20" t="s">
        <v>61</v>
      </c>
      <c r="B13" s="9" t="s">
        <v>18</v>
      </c>
      <c r="C13" s="38">
        <f t="shared" si="0"/>
        <v>796824.53</v>
      </c>
      <c r="D13" s="39">
        <v>70656.71</v>
      </c>
      <c r="E13" s="39">
        <v>217296.34</v>
      </c>
      <c r="F13" s="39">
        <v>34975.3</v>
      </c>
      <c r="G13" s="39">
        <v>105525.53</v>
      </c>
      <c r="H13" s="39">
        <v>71643.66</v>
      </c>
      <c r="I13" s="39">
        <v>128765.54</v>
      </c>
      <c r="J13" s="39">
        <v>167961.45</v>
      </c>
    </row>
    <row r="14" spans="1:10" s="5" customFormat="1" ht="21.75" customHeight="1">
      <c r="A14" s="34" t="s">
        <v>53</v>
      </c>
      <c r="B14" s="9" t="s">
        <v>19</v>
      </c>
      <c r="C14" s="38">
        <f t="shared" si="0"/>
        <v>376747.64</v>
      </c>
      <c r="D14" s="39">
        <v>14234.35</v>
      </c>
      <c r="E14" s="39">
        <v>27100.56</v>
      </c>
      <c r="F14" s="39">
        <v>19659.75</v>
      </c>
      <c r="G14" s="39">
        <v>31030.97</v>
      </c>
      <c r="H14" s="39">
        <v>124898.8</v>
      </c>
      <c r="I14" s="39">
        <v>128238.47</v>
      </c>
      <c r="J14" s="39">
        <v>31584.74</v>
      </c>
    </row>
    <row r="15" spans="1:10" s="5" customFormat="1" ht="21.75" customHeight="1">
      <c r="A15" s="20" t="s">
        <v>60</v>
      </c>
      <c r="B15" s="9" t="s">
        <v>20</v>
      </c>
      <c r="C15" s="38">
        <f t="shared" si="0"/>
        <v>3968.17</v>
      </c>
      <c r="D15" s="39">
        <v>778.33</v>
      </c>
      <c r="E15" s="39">
        <v>1020.13</v>
      </c>
      <c r="F15" s="39">
        <v>0.81</v>
      </c>
      <c r="G15" s="39">
        <v>0</v>
      </c>
      <c r="H15" s="39">
        <v>1867.81</v>
      </c>
      <c r="I15" s="39">
        <v>170.83</v>
      </c>
      <c r="J15" s="39">
        <v>130.26</v>
      </c>
    </row>
    <row r="16" spans="1:10" s="5" customFormat="1" ht="12.75" customHeight="1">
      <c r="A16" s="20" t="s">
        <v>61</v>
      </c>
      <c r="B16" s="9" t="s">
        <v>21</v>
      </c>
      <c r="C16" s="38">
        <f t="shared" si="0"/>
        <v>1697.11</v>
      </c>
      <c r="D16" s="39">
        <v>-9.39</v>
      </c>
      <c r="E16" s="39">
        <v>1156.67</v>
      </c>
      <c r="F16" s="39">
        <v>321.58</v>
      </c>
      <c r="G16" s="39">
        <v>38.37</v>
      </c>
      <c r="H16" s="39">
        <v>388.78</v>
      </c>
      <c r="I16" s="39">
        <v>-230.04</v>
      </c>
      <c r="J16" s="39">
        <v>31.14</v>
      </c>
    </row>
    <row r="17" spans="1:10" s="5" customFormat="1" ht="22.5" customHeight="1">
      <c r="A17" s="20" t="s">
        <v>62</v>
      </c>
      <c r="B17" s="9" t="s">
        <v>22</v>
      </c>
      <c r="C17" s="38">
        <f t="shared" si="0"/>
        <v>3258915.6100000003</v>
      </c>
      <c r="D17" s="38">
        <f>D18+D19</f>
        <v>279455.71</v>
      </c>
      <c r="E17" s="38">
        <f aca="true" t="shared" si="1" ref="E17:J17">E18+E19</f>
        <v>269582.44</v>
      </c>
      <c r="F17" s="38">
        <f t="shared" si="1"/>
        <v>323706.3</v>
      </c>
      <c r="G17" s="38">
        <f t="shared" si="1"/>
        <v>336707.92</v>
      </c>
      <c r="H17" s="38">
        <f t="shared" si="1"/>
        <v>1379091.33</v>
      </c>
      <c r="I17" s="38">
        <f t="shared" si="1"/>
        <v>482978.17</v>
      </c>
      <c r="J17" s="38">
        <f t="shared" si="1"/>
        <v>187393.74000000002</v>
      </c>
    </row>
    <row r="18" spans="1:10" s="5" customFormat="1" ht="32.25" customHeight="1">
      <c r="A18" s="13" t="s">
        <v>63</v>
      </c>
      <c r="B18" s="9" t="s">
        <v>23</v>
      </c>
      <c r="C18" s="38">
        <f t="shared" si="0"/>
        <v>3244852.12</v>
      </c>
      <c r="D18" s="39">
        <v>278685.68</v>
      </c>
      <c r="E18" s="39">
        <v>267050.35</v>
      </c>
      <c r="F18" s="39">
        <v>321085.38</v>
      </c>
      <c r="G18" s="39">
        <v>336707.92</v>
      </c>
      <c r="H18" s="39">
        <v>1376023.25</v>
      </c>
      <c r="I18" s="39">
        <v>482550.75</v>
      </c>
      <c r="J18" s="39">
        <v>182748.79</v>
      </c>
    </row>
    <row r="19" spans="1:10" s="5" customFormat="1" ht="22.5" customHeight="1">
      <c r="A19" s="14" t="s">
        <v>64</v>
      </c>
      <c r="B19" s="9" t="s">
        <v>24</v>
      </c>
      <c r="C19" s="38">
        <f t="shared" si="0"/>
        <v>14063.489999999998</v>
      </c>
      <c r="D19" s="39">
        <v>770.03</v>
      </c>
      <c r="E19" s="39">
        <v>2532.09</v>
      </c>
      <c r="F19" s="39">
        <v>2620.92</v>
      </c>
      <c r="G19" s="39">
        <v>0</v>
      </c>
      <c r="H19" s="39">
        <v>3068.08</v>
      </c>
      <c r="I19" s="39">
        <v>427.42</v>
      </c>
      <c r="J19" s="39">
        <v>4644.95</v>
      </c>
    </row>
    <row r="20" spans="1:10" s="5" customFormat="1" ht="13.5" customHeight="1">
      <c r="A20" s="14" t="s">
        <v>2</v>
      </c>
      <c r="B20" s="9" t="s">
        <v>25</v>
      </c>
      <c r="C20" s="38">
        <f t="shared" si="0"/>
        <v>486697.47</v>
      </c>
      <c r="D20" s="39">
        <v>3016.45</v>
      </c>
      <c r="E20" s="39">
        <v>40626.47</v>
      </c>
      <c r="F20" s="39">
        <v>50595.07</v>
      </c>
      <c r="G20" s="39">
        <v>53795.4</v>
      </c>
      <c r="H20" s="39">
        <v>319784.33</v>
      </c>
      <c r="I20" s="39">
        <v>15949.83</v>
      </c>
      <c r="J20" s="39">
        <v>2929.92</v>
      </c>
    </row>
    <row r="21" spans="1:10" s="5" customFormat="1" ht="22.5">
      <c r="A21" s="21" t="s">
        <v>65</v>
      </c>
      <c r="B21" s="9" t="s">
        <v>26</v>
      </c>
      <c r="C21" s="38">
        <f t="shared" si="0"/>
        <v>16137301.11</v>
      </c>
      <c r="D21" s="39">
        <f>D22+D24+D25</f>
        <v>1759099.38</v>
      </c>
      <c r="E21" s="39">
        <f aca="true" t="shared" si="2" ref="E21:J21">E22+E24+E25</f>
        <v>2131297.9299999997</v>
      </c>
      <c r="F21" s="39">
        <f t="shared" si="2"/>
        <v>1227383.08</v>
      </c>
      <c r="G21" s="39">
        <f t="shared" si="2"/>
        <v>1642828.09</v>
      </c>
      <c r="H21" s="39">
        <f t="shared" si="2"/>
        <v>4615328.93</v>
      </c>
      <c r="I21" s="39">
        <f t="shared" si="2"/>
        <v>3188923.41</v>
      </c>
      <c r="J21" s="39">
        <f t="shared" si="2"/>
        <v>1572440.29</v>
      </c>
    </row>
    <row r="22" spans="1:10" s="5" customFormat="1" ht="12.75">
      <c r="A22" s="21" t="s">
        <v>66</v>
      </c>
      <c r="B22" s="9" t="s">
        <v>27</v>
      </c>
      <c r="C22" s="38">
        <f t="shared" si="0"/>
        <v>15700588.25</v>
      </c>
      <c r="D22" s="39">
        <v>1732814.53</v>
      </c>
      <c r="E22" s="39">
        <v>2033903.16</v>
      </c>
      <c r="F22" s="39">
        <v>1160613.83</v>
      </c>
      <c r="G22" s="39">
        <v>1564429.31</v>
      </c>
      <c r="H22" s="39">
        <v>4576343.01</v>
      </c>
      <c r="I22" s="39">
        <v>3129497.6</v>
      </c>
      <c r="J22" s="39">
        <v>1502986.81</v>
      </c>
    </row>
    <row r="23" spans="1:10" s="5" customFormat="1" ht="12.75">
      <c r="A23" s="21" t="s">
        <v>67</v>
      </c>
      <c r="B23" s="9" t="s">
        <v>28</v>
      </c>
      <c r="C23" s="38">
        <f t="shared" si="0"/>
        <v>3871554.08</v>
      </c>
      <c r="D23" s="39">
        <v>380148.34</v>
      </c>
      <c r="E23" s="39">
        <v>1056091.89</v>
      </c>
      <c r="F23" s="39">
        <v>166464.81</v>
      </c>
      <c r="G23" s="39">
        <v>490455.63</v>
      </c>
      <c r="H23" s="39">
        <v>399227</v>
      </c>
      <c r="I23" s="39">
        <v>718375.15</v>
      </c>
      <c r="J23" s="39">
        <v>660791.26</v>
      </c>
    </row>
    <row r="24" spans="1:10" s="5" customFormat="1" ht="12.75">
      <c r="A24" s="21" t="s">
        <v>68</v>
      </c>
      <c r="B24" s="9" t="s">
        <v>29</v>
      </c>
      <c r="C24" s="38">
        <f t="shared" si="0"/>
        <v>143457.71</v>
      </c>
      <c r="D24" s="39">
        <v>13070.96</v>
      </c>
      <c r="E24" s="39">
        <v>16591.75</v>
      </c>
      <c r="F24" s="39">
        <v>46936.53</v>
      </c>
      <c r="G24" s="39">
        <v>7908.03</v>
      </c>
      <c r="H24" s="39">
        <v>22619.85</v>
      </c>
      <c r="I24" s="39">
        <v>24303.43</v>
      </c>
      <c r="J24" s="39">
        <v>12027.16</v>
      </c>
    </row>
    <row r="25" spans="1:10" s="5" customFormat="1" ht="12" customHeight="1">
      <c r="A25" s="14" t="s">
        <v>69</v>
      </c>
      <c r="B25" s="9" t="s">
        <v>30</v>
      </c>
      <c r="C25" s="38">
        <f t="shared" si="0"/>
        <v>293255.15</v>
      </c>
      <c r="D25" s="39">
        <v>13213.89</v>
      </c>
      <c r="E25" s="39">
        <v>80803.02</v>
      </c>
      <c r="F25" s="39">
        <v>19832.72</v>
      </c>
      <c r="G25" s="39">
        <v>70490.75</v>
      </c>
      <c r="H25" s="39">
        <v>16366.07</v>
      </c>
      <c r="I25" s="39">
        <v>35122.38</v>
      </c>
      <c r="J25" s="39">
        <v>57426.32</v>
      </c>
    </row>
    <row r="26" spans="1:10" s="5" customFormat="1" ht="12.75" customHeight="1">
      <c r="A26" s="14" t="s">
        <v>70</v>
      </c>
      <c r="B26" s="9" t="s">
        <v>31</v>
      </c>
      <c r="C26" s="38">
        <f t="shared" si="0"/>
        <v>308644.32</v>
      </c>
      <c r="D26" s="38">
        <f>D27+D28+D29</f>
        <v>7134.959999999999</v>
      </c>
      <c r="E26" s="38">
        <f aca="true" t="shared" si="3" ref="E26:J26">E27+E28+E29</f>
        <v>116523.96</v>
      </c>
      <c r="F26" s="38">
        <f t="shared" si="3"/>
        <v>21614.87</v>
      </c>
      <c r="G26" s="38">
        <f t="shared" si="3"/>
        <v>52434.46</v>
      </c>
      <c r="H26" s="38">
        <f t="shared" si="3"/>
        <v>31590.47</v>
      </c>
      <c r="I26" s="38">
        <f t="shared" si="3"/>
        <v>58432.79</v>
      </c>
      <c r="J26" s="38">
        <f t="shared" si="3"/>
        <v>20912.81</v>
      </c>
    </row>
    <row r="27" spans="1:10" s="5" customFormat="1" ht="12.75">
      <c r="A27" s="22" t="s">
        <v>71</v>
      </c>
      <c r="B27" s="9" t="s">
        <v>32</v>
      </c>
      <c r="C27" s="38">
        <f t="shared" si="0"/>
        <v>285422.25</v>
      </c>
      <c r="D27" s="39">
        <v>6657.49</v>
      </c>
      <c r="E27" s="39">
        <v>112284.97</v>
      </c>
      <c r="F27" s="39">
        <v>19066.17</v>
      </c>
      <c r="G27" s="39">
        <v>47507.4</v>
      </c>
      <c r="H27" s="39">
        <v>28398.4</v>
      </c>
      <c r="I27" s="39">
        <v>53891.55</v>
      </c>
      <c r="J27" s="39">
        <v>17616.27</v>
      </c>
    </row>
    <row r="28" spans="1:10" s="5" customFormat="1" ht="12.75">
      <c r="A28" s="22" t="s">
        <v>72</v>
      </c>
      <c r="B28" s="9" t="s">
        <v>33</v>
      </c>
      <c r="C28" s="38">
        <f t="shared" si="0"/>
        <v>9733.57</v>
      </c>
      <c r="D28" s="39">
        <v>147.61</v>
      </c>
      <c r="E28" s="39">
        <v>2514.75</v>
      </c>
      <c r="F28" s="39">
        <v>630</v>
      </c>
      <c r="G28" s="39">
        <v>1050</v>
      </c>
      <c r="H28" s="39">
        <v>2520.04</v>
      </c>
      <c r="I28" s="39">
        <v>1431.17</v>
      </c>
      <c r="J28" s="39">
        <v>1440</v>
      </c>
    </row>
    <row r="29" spans="1:10" s="5" customFormat="1" ht="10.5" customHeight="1">
      <c r="A29" s="14" t="s">
        <v>73</v>
      </c>
      <c r="B29" s="9" t="s">
        <v>34</v>
      </c>
      <c r="C29" s="38">
        <f t="shared" si="0"/>
        <v>13488.5</v>
      </c>
      <c r="D29" s="39">
        <v>329.86</v>
      </c>
      <c r="E29" s="39">
        <v>1724.24</v>
      </c>
      <c r="F29" s="39">
        <v>1918.7</v>
      </c>
      <c r="G29" s="39">
        <v>3877.06</v>
      </c>
      <c r="H29" s="39">
        <v>672.03</v>
      </c>
      <c r="I29" s="39">
        <v>3110.07</v>
      </c>
      <c r="J29" s="39">
        <v>1856.54</v>
      </c>
    </row>
    <row r="30" spans="1:10" s="5" customFormat="1" ht="12.75">
      <c r="A30" s="23" t="s">
        <v>74</v>
      </c>
      <c r="B30" s="9" t="s">
        <v>35</v>
      </c>
      <c r="C30" s="38">
        <f t="shared" si="0"/>
        <v>149384053.37</v>
      </c>
      <c r="D30" s="40">
        <f>D31+D32+D33</f>
        <v>15959550.66</v>
      </c>
      <c r="E30" s="40">
        <f aca="true" t="shared" si="4" ref="E30:J30">E31+E32+E33</f>
        <v>12725321.35</v>
      </c>
      <c r="F30" s="40">
        <f t="shared" si="4"/>
        <v>17162039.439999998</v>
      </c>
      <c r="G30" s="40">
        <f t="shared" si="4"/>
        <v>13447427.42</v>
      </c>
      <c r="H30" s="40">
        <f t="shared" si="4"/>
        <v>53581836.75</v>
      </c>
      <c r="I30" s="40">
        <f t="shared" si="4"/>
        <v>24211189.759999998</v>
      </c>
      <c r="J30" s="40">
        <f t="shared" si="4"/>
        <v>12296687.989999998</v>
      </c>
    </row>
    <row r="31" spans="1:10" s="5" customFormat="1" ht="12.75">
      <c r="A31" s="22" t="s">
        <v>71</v>
      </c>
      <c r="B31" s="9" t="s">
        <v>36</v>
      </c>
      <c r="C31" s="38">
        <f>SUM(D31:J31)</f>
        <v>148296513.46</v>
      </c>
      <c r="D31" s="39">
        <v>15844372.55</v>
      </c>
      <c r="E31" s="39">
        <v>12590846.82</v>
      </c>
      <c r="F31" s="39">
        <v>17036169.8</v>
      </c>
      <c r="G31" s="39">
        <v>13315223.5</v>
      </c>
      <c r="H31" s="39">
        <v>53337881.15</v>
      </c>
      <c r="I31" s="39">
        <v>24026965.61</v>
      </c>
      <c r="J31" s="39">
        <v>12145054.03</v>
      </c>
    </row>
    <row r="32" spans="1:10" s="5" customFormat="1" ht="12.75">
      <c r="A32" s="22" t="s">
        <v>72</v>
      </c>
      <c r="B32" s="9" t="s">
        <v>38</v>
      </c>
      <c r="C32" s="38">
        <f>SUM(D32:J32)</f>
        <v>660456.8500000001</v>
      </c>
      <c r="D32" s="39">
        <v>80634</v>
      </c>
      <c r="E32" s="39">
        <v>65561.68</v>
      </c>
      <c r="F32" s="39">
        <v>98910.99</v>
      </c>
      <c r="G32" s="39">
        <v>62429.64</v>
      </c>
      <c r="H32" s="39">
        <v>204212.34</v>
      </c>
      <c r="I32" s="39">
        <v>101857.41</v>
      </c>
      <c r="J32" s="39">
        <v>46850.79</v>
      </c>
    </row>
    <row r="33" spans="1:10" s="5" customFormat="1" ht="10.5" customHeight="1">
      <c r="A33" s="14" t="s">
        <v>73</v>
      </c>
      <c r="B33" s="9" t="s">
        <v>39</v>
      </c>
      <c r="C33" s="38">
        <f>SUM(D33:J33)</f>
        <v>427083.06</v>
      </c>
      <c r="D33" s="39">
        <v>34544.11</v>
      </c>
      <c r="E33" s="39">
        <v>68912.85</v>
      </c>
      <c r="F33" s="39">
        <v>26958.65</v>
      </c>
      <c r="G33" s="39">
        <v>69774.28</v>
      </c>
      <c r="H33" s="39">
        <v>39743.26</v>
      </c>
      <c r="I33" s="39">
        <v>82366.74</v>
      </c>
      <c r="J33" s="39">
        <v>104783.17</v>
      </c>
    </row>
    <row r="34" spans="1:10" s="5" customFormat="1" ht="12.75">
      <c r="A34" s="24" t="s">
        <v>75</v>
      </c>
      <c r="B34" s="9" t="s">
        <v>40</v>
      </c>
      <c r="C34" s="38">
        <f t="shared" si="0"/>
        <v>1162976.36</v>
      </c>
      <c r="D34" s="40">
        <f>D35+D36+D37</f>
        <v>31041.29</v>
      </c>
      <c r="E34" s="40">
        <f aca="true" t="shared" si="5" ref="E34:J34">E35+E36+E37</f>
        <v>18398.36</v>
      </c>
      <c r="F34" s="40">
        <f t="shared" si="5"/>
        <v>57118.32</v>
      </c>
      <c r="G34" s="40">
        <f t="shared" si="5"/>
        <v>45058.47</v>
      </c>
      <c r="H34" s="40">
        <f t="shared" si="5"/>
        <v>959546.43</v>
      </c>
      <c r="I34" s="40">
        <f t="shared" si="5"/>
        <v>12231.27</v>
      </c>
      <c r="J34" s="40">
        <f t="shared" si="5"/>
        <v>39582.22</v>
      </c>
    </row>
    <row r="35" spans="1:10" s="5" customFormat="1" ht="12.75">
      <c r="A35" s="22" t="s">
        <v>71</v>
      </c>
      <c r="B35" s="9" t="s">
        <v>41</v>
      </c>
      <c r="C35" s="38">
        <f t="shared" si="0"/>
        <v>1162648.6800000002</v>
      </c>
      <c r="D35" s="40">
        <v>31041.29</v>
      </c>
      <c r="E35" s="40">
        <v>18398.36</v>
      </c>
      <c r="F35" s="40">
        <v>57118.32</v>
      </c>
      <c r="G35" s="40">
        <v>45058.47</v>
      </c>
      <c r="H35" s="40">
        <v>959596.43</v>
      </c>
      <c r="I35" s="40">
        <v>12231.27</v>
      </c>
      <c r="J35" s="40">
        <v>39204.54</v>
      </c>
    </row>
    <row r="36" spans="1:10" s="5" customFormat="1" ht="12.75">
      <c r="A36" s="22" t="s">
        <v>72</v>
      </c>
      <c r="B36" s="9" t="s">
        <v>42</v>
      </c>
      <c r="C36" s="38">
        <f t="shared" si="0"/>
        <v>317.53</v>
      </c>
      <c r="D36" s="40">
        <v>0</v>
      </c>
      <c r="E36" s="40">
        <v>0</v>
      </c>
      <c r="F36" s="40">
        <v>0</v>
      </c>
      <c r="G36" s="40">
        <v>0</v>
      </c>
      <c r="H36" s="40">
        <v>-50</v>
      </c>
      <c r="I36" s="40">
        <v>0</v>
      </c>
      <c r="J36" s="40">
        <v>367.53</v>
      </c>
    </row>
    <row r="37" spans="1:10" s="5" customFormat="1" ht="12.75">
      <c r="A37" s="14" t="s">
        <v>73</v>
      </c>
      <c r="B37" s="9" t="s">
        <v>44</v>
      </c>
      <c r="C37" s="38">
        <f t="shared" si="0"/>
        <v>10.15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10.15</v>
      </c>
    </row>
    <row r="38" spans="1:10" s="5" customFormat="1" ht="10.5" customHeight="1" hidden="1">
      <c r="A38" s="25" t="s">
        <v>37</v>
      </c>
      <c r="B38" s="9" t="s">
        <v>46</v>
      </c>
      <c r="C38" s="38">
        <f t="shared" si="0"/>
        <v>0</v>
      </c>
      <c r="D38" s="39"/>
      <c r="E38" s="39"/>
      <c r="F38" s="39"/>
      <c r="G38" s="39"/>
      <c r="H38" s="39"/>
      <c r="I38" s="39"/>
      <c r="J38" s="38"/>
    </row>
    <row r="39" spans="1:10" s="5" customFormat="1" ht="23.25" customHeight="1">
      <c r="A39" s="22" t="s">
        <v>76</v>
      </c>
      <c r="B39" s="9" t="s">
        <v>45</v>
      </c>
      <c r="C39" s="38">
        <f t="shared" si="0"/>
        <v>16931867.79</v>
      </c>
      <c r="D39" s="39">
        <f>D40+D42+D43</f>
        <v>1839837.0599999998</v>
      </c>
      <c r="E39" s="39">
        <f aca="true" t="shared" si="6" ref="E39:J39">E40+E42+E43</f>
        <v>2550849.95</v>
      </c>
      <c r="F39" s="39">
        <f t="shared" si="6"/>
        <v>1115837.89</v>
      </c>
      <c r="G39" s="39">
        <f t="shared" si="6"/>
        <v>1489747.44</v>
      </c>
      <c r="H39" s="39">
        <f t="shared" si="6"/>
        <v>4835785.609999999</v>
      </c>
      <c r="I39" s="39">
        <f t="shared" si="6"/>
        <v>3368998.14</v>
      </c>
      <c r="J39" s="39">
        <f t="shared" si="6"/>
        <v>1730811.7</v>
      </c>
    </row>
    <row r="40" spans="1:10" s="5" customFormat="1" ht="12" customHeight="1">
      <c r="A40" s="21" t="s">
        <v>66</v>
      </c>
      <c r="B40" s="9" t="s">
        <v>46</v>
      </c>
      <c r="C40" s="38">
        <f t="shared" si="0"/>
        <v>16075445.82</v>
      </c>
      <c r="D40" s="39">
        <v>1768112.18</v>
      </c>
      <c r="E40" s="39">
        <v>2300155.29</v>
      </c>
      <c r="F40" s="39">
        <v>1052528.91</v>
      </c>
      <c r="G40" s="39">
        <v>1366376.71</v>
      </c>
      <c r="H40" s="39">
        <v>4741277.09</v>
      </c>
      <c r="I40" s="39">
        <v>3252903.6</v>
      </c>
      <c r="J40" s="39">
        <v>1594092.04</v>
      </c>
    </row>
    <row r="41" spans="1:10" s="5" customFormat="1" ht="12" customHeight="1">
      <c r="A41" s="21" t="s">
        <v>67</v>
      </c>
      <c r="B41" s="9" t="s">
        <v>48</v>
      </c>
      <c r="C41" s="38">
        <f t="shared" si="0"/>
        <v>5289172.69</v>
      </c>
      <c r="D41" s="38">
        <v>378037.54</v>
      </c>
      <c r="E41" s="38">
        <v>1518025.72</v>
      </c>
      <c r="F41" s="38">
        <v>227920.84</v>
      </c>
      <c r="G41" s="38">
        <v>578888.94</v>
      </c>
      <c r="H41" s="38">
        <v>573826.63</v>
      </c>
      <c r="I41" s="38">
        <v>1079089.66</v>
      </c>
      <c r="J41" s="38">
        <v>933383.36</v>
      </c>
    </row>
    <row r="42" spans="1:10" s="5" customFormat="1" ht="12" customHeight="1">
      <c r="A42" s="21" t="s">
        <v>68</v>
      </c>
      <c r="B42" s="9" t="s">
        <v>51</v>
      </c>
      <c r="C42" s="38">
        <f t="shared" si="0"/>
        <v>188325.55000000002</v>
      </c>
      <c r="D42" s="38">
        <v>22265.13</v>
      </c>
      <c r="E42" s="38">
        <v>22742.42</v>
      </c>
      <c r="F42" s="38">
        <v>33664.89</v>
      </c>
      <c r="G42" s="38">
        <v>14152.18</v>
      </c>
      <c r="H42" s="38">
        <v>45637.75</v>
      </c>
      <c r="I42" s="38">
        <v>34119.23</v>
      </c>
      <c r="J42" s="38">
        <v>15743.95</v>
      </c>
    </row>
    <row r="43" spans="1:10" s="5" customFormat="1" ht="12" customHeight="1">
      <c r="A43" s="14" t="s">
        <v>69</v>
      </c>
      <c r="B43" s="9" t="s">
        <v>52</v>
      </c>
      <c r="C43" s="39">
        <f t="shared" si="0"/>
        <v>668096.4199999999</v>
      </c>
      <c r="D43" s="39">
        <v>49459.75</v>
      </c>
      <c r="E43" s="39">
        <v>227952.24</v>
      </c>
      <c r="F43" s="39">
        <v>29644.09</v>
      </c>
      <c r="G43" s="39">
        <v>109218.55</v>
      </c>
      <c r="H43" s="39">
        <v>48870.77</v>
      </c>
      <c r="I43" s="39">
        <v>81975.31</v>
      </c>
      <c r="J43" s="39">
        <v>120975.71</v>
      </c>
    </row>
    <row r="44" spans="2:11" s="27" customFormat="1" ht="12" customHeight="1">
      <c r="B44" s="28"/>
      <c r="C44" s="16"/>
      <c r="D44" s="16"/>
      <c r="E44" s="17"/>
      <c r="F44" s="17"/>
      <c r="G44" s="17"/>
      <c r="H44" s="17"/>
      <c r="I44" s="17"/>
      <c r="J44" s="17"/>
      <c r="K44" s="29"/>
    </row>
    <row r="45" spans="2:11" s="30" customFormat="1" ht="12.75">
      <c r="B45" s="31"/>
      <c r="C45" s="32"/>
      <c r="D45" s="32"/>
      <c r="E45" s="33"/>
      <c r="F45" s="33"/>
      <c r="G45" s="32"/>
      <c r="H45" s="32"/>
      <c r="I45" s="32"/>
      <c r="J45" s="32"/>
      <c r="K45" s="15"/>
    </row>
  </sheetData>
  <sheetProtection/>
  <mergeCells count="5">
    <mergeCell ref="A3:A4"/>
    <mergeCell ref="B3:B4"/>
    <mergeCell ref="C3:C4"/>
    <mergeCell ref="D3:J3"/>
    <mergeCell ref="A1:H1"/>
  </mergeCells>
  <printOptions/>
  <pageMargins left="0.07874015748031496" right="0" top="0.2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99-DubrovaNN</cp:lastModifiedBy>
  <cp:lastPrinted>2017-02-17T08:24:28Z</cp:lastPrinted>
  <dcterms:created xsi:type="dcterms:W3CDTF">2004-05-07T07:26:44Z</dcterms:created>
  <dcterms:modified xsi:type="dcterms:W3CDTF">2017-02-20T06:15:55Z</dcterms:modified>
  <cp:category/>
  <cp:version/>
  <cp:contentType/>
  <cp:contentStatus/>
</cp:coreProperties>
</file>