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115" activeTab="0"/>
  </bookViews>
  <sheets>
    <sheet name="Сводный отчет 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<sst xmlns="http://schemas.openxmlformats.org/spreadsheetml/2006/main" count="95" uniqueCount="90">
  <si>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№</t>
  </si>
  <si>
    <t>г. Минск</t>
  </si>
  <si>
    <t>Сумма дотации Белгосстраха на осуществление страховых выплат страхователем</t>
  </si>
  <si>
    <t>Наименование показателя</t>
  </si>
  <si>
    <t xml:space="preserve">Республика Беларусь </t>
  </si>
  <si>
    <t>Витебская</t>
  </si>
  <si>
    <t>Гомельская</t>
  </si>
  <si>
    <t>Гродненская</t>
  </si>
  <si>
    <t>Минская</t>
  </si>
  <si>
    <t>Могилевская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</si>
  <si>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</si>
  <si>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</si>
  <si>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</si>
  <si>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</si>
  <si>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</si>
  <si>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</si>
  <si>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</si>
  <si>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</si>
  <si>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</si>
  <si>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</si>
  <si>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</si>
  <si>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</si>
  <si>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</si>
  <si>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</si>
  <si>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</si>
  <si>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</si>
  <si>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</si>
  <si>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</si>
  <si>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</si>
  <si>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</si>
  <si>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</si>
  <si>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</si>
  <si>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</si>
  <si>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</si>
  <si>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</si>
  <si>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</si>
  <si>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</si>
  <si>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 Средний страховой тариф, %</t>
  </si>
  <si>
    <t>28</t>
  </si>
  <si>
    <t>29</t>
  </si>
  <si>
    <t>30</t>
  </si>
  <si>
    <t>31</t>
  </si>
  <si>
    <t>32</t>
  </si>
  <si>
    <t>Брестская</t>
  </si>
  <si>
    <t>в том числе:                                                                                                                                                                                                   Белгосстрахом: страховых взносов</t>
  </si>
  <si>
    <t>Белгосстраха страхователю</t>
  </si>
  <si>
    <t>33</t>
  </si>
  <si>
    <t>34</t>
  </si>
  <si>
    <t>35</t>
  </si>
  <si>
    <t>в том числе:                                                                                                                                                                                                               сумма выплат всех видов, начисленных в пользу застрахованных лиц, осуществляемых за счет средств республиканского и местных  бюджетов</t>
  </si>
  <si>
    <t>сумма выплат всех видов, начисленных в пользу застрахованных лиц, осуществляемых за счет внебюджетных средств организации</t>
  </si>
  <si>
    <t>за счет внебюджетных средств организации</t>
  </si>
  <si>
    <t>в том числе:                                                                                                                                                                                                                       за счет средств республиканского и местных бюджетов</t>
  </si>
  <si>
    <t xml:space="preserve">Начислено страховых взносов - всего </t>
  </si>
  <si>
    <t>в том числе по областям и г. Минску</t>
  </si>
  <si>
    <t>36</t>
  </si>
  <si>
    <t xml:space="preserve">         рублей</t>
  </si>
  <si>
    <t>численность потерпевших, получивших профессиональные заболевания</t>
  </si>
  <si>
    <t>штрафов</t>
  </si>
  <si>
    <t>пеней</t>
  </si>
  <si>
    <t>37</t>
  </si>
  <si>
    <t>38</t>
  </si>
  <si>
    <t>39</t>
  </si>
  <si>
    <t>самостоятельно страхователем: страховых взносов</t>
  </si>
  <si>
    <t>Доначислено (излишне начислено) - всего (сумма строк с 12 по 17)</t>
  </si>
  <si>
    <t>Осуществлено страхователем страховых выплат - всего (сумма строк 19 и20)</t>
  </si>
  <si>
    <t>в том числе:   пособий по временной нетрудоспособности в связи с несчастными случаями на производстве и профессиональными заболеваниями</t>
  </si>
  <si>
    <t>доплат до среднемесячного заработка  застрахованного, временно переведенного в связи с повреждением здоровья на более легкую нижеоплачиваемую работу до восстановления трудоспособности или установления ее стойкой утраты</t>
  </si>
  <si>
    <t>Задолженность по платежам на 1 января отчетного года:   страхователя Белгосстраху</t>
  </si>
  <si>
    <t>из нее просроченная задолженность: по страховым взносам</t>
  </si>
  <si>
    <t xml:space="preserve">по штрафам </t>
  </si>
  <si>
    <t xml:space="preserve"> по пеням</t>
  </si>
  <si>
    <t>Задолженность по платежам страхователя, возникшая в связи с правопреемством - всего (сумма строк 28, 29 и 30)</t>
  </si>
  <si>
    <t>в том числе:  по страховым взносам</t>
  </si>
  <si>
    <t>по штрафам</t>
  </si>
  <si>
    <t>по пеням</t>
  </si>
  <si>
    <t>Следует к платежу – всего (сумма строк 08, 11, 21, 22 и 27)</t>
  </si>
  <si>
    <t xml:space="preserve">Перечислено средств </t>
  </si>
  <si>
    <t xml:space="preserve">Возвращено Белгосстрахом средств </t>
  </si>
  <si>
    <t>Перечислено Белгосстраху и зачтено страховых выплат - всего (сумма строк 18, 26 и 32 минус строка 33)</t>
  </si>
  <si>
    <t>40</t>
  </si>
  <si>
    <t>Задолженность по платежам на конец отчетного года: страхователя Белгосстраху (строка 31 минус строка 34)</t>
  </si>
  <si>
    <t>из нее просроченная задолженность (сумма строк 37, 38 и 39)</t>
  </si>
  <si>
    <t>в том числе: по страховым взносам</t>
  </si>
  <si>
    <t>Белгосстраха страхователю (строка 34 минус 31)</t>
  </si>
  <si>
    <t>Средняя численность застрахованных</t>
  </si>
  <si>
    <t xml:space="preserve">         из нее инвалидов и пенсионеров</t>
  </si>
  <si>
    <t>Из числа застрахованных: численность потерпевших в результате несчастных случаях на производстве с утратой трудоспособности на 1 рабочий день и более и со смертельным исходом</t>
  </si>
  <si>
    <t>Общая сумма выплат всех видов, начисленных в пользу застрахованных лиц, на которые в соответствии с законодательством начисляются страховые взносы</t>
  </si>
  <si>
    <t xml:space="preserve">               Сводный отчет  по обязательному страхованию от несчастных случаев на производстве и профессиональных заболеваний за 2015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</si>
</sst>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"/>
    <numFmt numFmtId="16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 Black"/>
      <family val="2"/>
    </font>
    <font>
      <sz val="10"/>
      <name val="Arial Black"/>
      <family val="2"/>
    </font>
    <font>
      <sz val="8"/>
      <name val="Arial"/>
      <family val="2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167" fontId="7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7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165" fontId="8" fillId="0" borderId="11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8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166" fontId="0" fillId="0" borderId="0" xfId="0" applyNumberForma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140" zoomScaleNormal="140" zoomScaleSheetLayoutView="95" zoomScalePageLayoutView="0" workbookViewId="0" topLeftCell="A1">
      <selection activeCell="A38" sqref="A38"/>
    </sheetView>
  </sheetViews>
  <sheetFormatPr defaultColWidth="9.00390625" defaultRowHeight="12.75"/>
  <cols>
    <col min="1" max="1" width="91.875" style="0" customWidth="1"/>
    <col min="2" max="2" width="3.25390625" style="12" customWidth="1"/>
    <col min="3" max="3" width="11.125" style="4" customWidth="1"/>
    <col min="4" max="4" width="11.25390625" style="4" customWidth="1"/>
    <col min="5" max="6" width="11.25390625" style="7" customWidth="1"/>
    <col min="7" max="7" width="10.375" style="4" customWidth="1"/>
    <col min="8" max="8" width="11.125" style="4" customWidth="1"/>
    <col min="9" max="10" width="11.00390625" style="4" customWidth="1"/>
    <col min="11" max="11" width="9.125" style="5" customWidth="1"/>
  </cols>
  <sheetData>
    <row r="1" spans="1:9" ht="15">
      <c r="A1" s="61" t="s">
        <v>89</v>
      </c>
      <c r="B1" s="62"/>
      <c r="C1" s="62"/>
      <c r="D1" s="62"/>
      <c r="E1" s="62"/>
      <c r="F1" s="62"/>
      <c r="G1" s="62"/>
      <c r="H1" s="62"/>
      <c r="I1" s="2"/>
    </row>
    <row r="2" spans="1:10" ht="9.75" customHeight="1">
      <c r="A2" s="1"/>
      <c r="B2" s="9"/>
      <c r="C2" s="3"/>
      <c r="D2" s="3"/>
      <c r="E2" s="3"/>
      <c r="F2" s="3"/>
      <c r="G2" s="3"/>
      <c r="H2" s="3"/>
      <c r="I2" s="3"/>
      <c r="J2" s="3" t="s">
        <v>56</v>
      </c>
    </row>
    <row r="3" spans="1:10" ht="12" customHeight="1">
      <c r="A3" s="52" t="s">
        <v>3</v>
      </c>
      <c r="B3" s="54" t="s">
        <v>0</v>
      </c>
      <c r="C3" s="56" t="s">
        <v>4</v>
      </c>
      <c r="D3" s="58" t="s">
        <v>54</v>
      </c>
      <c r="E3" s="59"/>
      <c r="F3" s="59"/>
      <c r="G3" s="59"/>
      <c r="H3" s="59"/>
      <c r="I3" s="59"/>
      <c r="J3" s="60"/>
    </row>
    <row r="4" spans="1:10" ht="9.75" customHeight="1">
      <c r="A4" s="53"/>
      <c r="B4" s="55"/>
      <c r="C4" s="57"/>
      <c r="D4" s="6" t="s">
        <v>43</v>
      </c>
      <c r="E4" s="6" t="s">
        <v>5</v>
      </c>
      <c r="F4" s="6" t="s">
        <v>6</v>
      </c>
      <c r="G4" s="6" t="s">
        <v>7</v>
      </c>
      <c r="H4" s="6" t="s">
        <v>1</v>
      </c>
      <c r="I4" s="6" t="s">
        <v>8</v>
      </c>
      <c r="J4" s="6" t="s">
        <v>9</v>
      </c>
    </row>
    <row r="5" spans="1:10" s="13" customFormat="1" ht="10.5" customHeight="1">
      <c r="A5" s="46" t="s">
        <v>85</v>
      </c>
      <c r="B5" s="10" t="s">
        <v>10</v>
      </c>
      <c r="C5" s="22">
        <f>SUM(D5:J5)</f>
        <v>4081838</v>
      </c>
      <c r="D5" s="23">
        <v>532162</v>
      </c>
      <c r="E5" s="23">
        <v>456774</v>
      </c>
      <c r="F5" s="23">
        <v>557223</v>
      </c>
      <c r="G5" s="23">
        <v>430843</v>
      </c>
      <c r="H5" s="23">
        <v>1075859</v>
      </c>
      <c r="I5" s="23">
        <v>615195</v>
      </c>
      <c r="J5" s="23">
        <v>413782</v>
      </c>
    </row>
    <row r="6" spans="1:10" s="13" customFormat="1" ht="10.5" customHeight="1">
      <c r="A6" s="46" t="s">
        <v>86</v>
      </c>
      <c r="B6" s="10" t="s">
        <v>11</v>
      </c>
      <c r="C6" s="22">
        <f aca="true" t="shared" si="0" ref="C6:C45">SUM(D6:J6)</f>
        <v>351574</v>
      </c>
      <c r="D6" s="23">
        <v>45860</v>
      </c>
      <c r="E6" s="23">
        <v>36628</v>
      </c>
      <c r="F6" s="23">
        <v>38306</v>
      </c>
      <c r="G6" s="23">
        <v>36344</v>
      </c>
      <c r="H6" s="23">
        <v>116896</v>
      </c>
      <c r="I6" s="23">
        <v>47444</v>
      </c>
      <c r="J6" s="23">
        <v>30096</v>
      </c>
    </row>
    <row r="7" spans="1:10" s="13" customFormat="1" ht="22.5" customHeight="1">
      <c r="A7" s="47" t="s">
        <v>87</v>
      </c>
      <c r="B7" s="10" t="s">
        <v>12</v>
      </c>
      <c r="C7" s="22">
        <f t="shared" si="0"/>
        <v>2102</v>
      </c>
      <c r="D7" s="23">
        <v>260</v>
      </c>
      <c r="E7" s="23">
        <v>230</v>
      </c>
      <c r="F7" s="23">
        <v>228</v>
      </c>
      <c r="G7" s="23">
        <v>239</v>
      </c>
      <c r="H7" s="23">
        <v>657</v>
      </c>
      <c r="I7" s="23">
        <v>270</v>
      </c>
      <c r="J7" s="23">
        <v>218</v>
      </c>
    </row>
    <row r="8" spans="1:10" s="13" customFormat="1" ht="12.75" customHeight="1">
      <c r="A8" s="43" t="s">
        <v>57</v>
      </c>
      <c r="B8" s="10" t="s">
        <v>13</v>
      </c>
      <c r="C8" s="22">
        <f t="shared" si="0"/>
        <v>88</v>
      </c>
      <c r="D8" s="23">
        <v>0</v>
      </c>
      <c r="E8" s="23">
        <v>5</v>
      </c>
      <c r="F8" s="23">
        <v>4</v>
      </c>
      <c r="G8" s="23">
        <v>7</v>
      </c>
      <c r="H8" s="23">
        <v>41</v>
      </c>
      <c r="I8" s="23">
        <v>23</v>
      </c>
      <c r="J8" s="23">
        <v>8</v>
      </c>
    </row>
    <row r="9" spans="1:10" s="5" customFormat="1" ht="35.25" customHeight="1">
      <c r="A9" s="34" t="s">
        <v>88</v>
      </c>
      <c r="B9" s="14" t="s">
        <v>14</v>
      </c>
      <c r="C9" s="24">
        <f t="shared" si="0"/>
        <v>256947519405276</v>
      </c>
      <c r="D9" s="24">
        <v>31820971</v>
      </c>
      <c r="E9" s="24">
        <v>28103425784594</v>
      </c>
      <c r="F9" s="24">
        <v>35567094032293</v>
      </c>
      <c r="G9" s="24">
        <v>27021416017989</v>
      </c>
      <c r="H9" s="24">
        <v>98453865666186</v>
      </c>
      <c r="I9" s="24">
        <v>42961558642039</v>
      </c>
      <c r="J9" s="24">
        <v>24840127441204</v>
      </c>
    </row>
    <row r="10" spans="1:10" s="5" customFormat="1" ht="33.75" customHeight="1">
      <c r="A10" s="43" t="s">
        <v>49</v>
      </c>
      <c r="B10" s="10" t="s">
        <v>15</v>
      </c>
      <c r="C10" s="25">
        <f t="shared" si="0"/>
        <v>50473365684070</v>
      </c>
      <c r="D10" s="25">
        <v>6745841423911</v>
      </c>
      <c r="E10" s="25">
        <v>6576170004498</v>
      </c>
      <c r="F10" s="25">
        <v>7208761764426</v>
      </c>
      <c r="G10" s="25">
        <v>5526708064568</v>
      </c>
      <c r="H10" s="25">
        <v>11776598275218</v>
      </c>
      <c r="I10" s="25">
        <v>6685945070741</v>
      </c>
      <c r="J10" s="25">
        <v>5953341080708</v>
      </c>
    </row>
    <row r="11" spans="1:10" s="5" customFormat="1" ht="21.75" customHeight="1">
      <c r="A11" s="47" t="s">
        <v>50</v>
      </c>
      <c r="B11" s="10" t="s">
        <v>16</v>
      </c>
      <c r="C11" s="24">
        <f t="shared" si="0"/>
        <v>5429419309303</v>
      </c>
      <c r="D11" s="25">
        <v>478977948145</v>
      </c>
      <c r="E11" s="25">
        <v>551696811641</v>
      </c>
      <c r="F11" s="25">
        <v>563073751503</v>
      </c>
      <c r="G11" s="25">
        <v>401777593412</v>
      </c>
      <c r="H11" s="25">
        <v>2331970853374</v>
      </c>
      <c r="I11" s="25">
        <v>642848522309</v>
      </c>
      <c r="J11" s="25">
        <v>459073828919</v>
      </c>
    </row>
    <row r="12" spans="1:10" s="5" customFormat="1" ht="11.25" customHeight="1">
      <c r="A12" s="43" t="s">
        <v>53</v>
      </c>
      <c r="B12" s="10" t="s">
        <v>17</v>
      </c>
      <c r="C12" s="24">
        <f t="shared" si="0"/>
        <v>1463478919491</v>
      </c>
      <c r="D12" s="24">
        <v>157206584753</v>
      </c>
      <c r="E12" s="24">
        <v>130832171557</v>
      </c>
      <c r="F12" s="24">
        <v>172953973953</v>
      </c>
      <c r="G12" s="24">
        <v>138681799520</v>
      </c>
      <c r="H12" s="24">
        <v>500822331708</v>
      </c>
      <c r="I12" s="24">
        <v>238606519106</v>
      </c>
      <c r="J12" s="24">
        <v>124375538894</v>
      </c>
    </row>
    <row r="13" spans="1:10" s="5" customFormat="1" ht="22.5" customHeight="1">
      <c r="A13" s="48" t="s">
        <v>52</v>
      </c>
      <c r="B13" s="10" t="s">
        <v>18</v>
      </c>
      <c r="C13" s="24">
        <f t="shared" si="0"/>
        <v>44258168234</v>
      </c>
      <c r="D13" s="25">
        <v>5859015795</v>
      </c>
      <c r="E13" s="25">
        <v>5853557098</v>
      </c>
      <c r="F13" s="25">
        <v>6058941622</v>
      </c>
      <c r="G13" s="25">
        <v>5147023491</v>
      </c>
      <c r="H13" s="25">
        <v>10125018524</v>
      </c>
      <c r="I13" s="25">
        <v>5908247099</v>
      </c>
      <c r="J13" s="25">
        <v>5306364605</v>
      </c>
    </row>
    <row r="14" spans="1:10" s="5" customFormat="1" ht="12.75" customHeight="1">
      <c r="A14" s="49" t="s">
        <v>51</v>
      </c>
      <c r="B14" s="10" t="s">
        <v>19</v>
      </c>
      <c r="C14" s="24">
        <f t="shared" si="0"/>
        <v>29845875516</v>
      </c>
      <c r="D14" s="25">
        <v>2855923253</v>
      </c>
      <c r="E14" s="25">
        <v>3035145809</v>
      </c>
      <c r="F14" s="25">
        <v>3083752403</v>
      </c>
      <c r="G14" s="25">
        <v>2414170298</v>
      </c>
      <c r="H14" s="25">
        <v>11970500423</v>
      </c>
      <c r="I14" s="25">
        <v>3889658545</v>
      </c>
      <c r="J14" s="25">
        <v>2596724785</v>
      </c>
    </row>
    <row r="15" spans="1:10" s="5" customFormat="1" ht="12.75" customHeight="1">
      <c r="A15" s="15" t="s">
        <v>64</v>
      </c>
      <c r="B15" s="10" t="s">
        <v>20</v>
      </c>
      <c r="C15" s="24">
        <f t="shared" si="0"/>
        <v>42672495201</v>
      </c>
      <c r="D15" s="24">
        <f>SUM(D16:D21)</f>
        <v>6414346740</v>
      </c>
      <c r="E15" s="24">
        <f>SUM(E16:E21)</f>
        <v>6556948921</v>
      </c>
      <c r="F15" s="24">
        <f>SUM(F16:F21)</f>
        <v>5991277977</v>
      </c>
      <c r="G15" s="24">
        <f>SUM(G16:G21)</f>
        <v>4781157928</v>
      </c>
      <c r="H15" s="24">
        <f>SUM(H16:H21)</f>
        <v>7098982932</v>
      </c>
      <c r="I15" s="24">
        <f>SUM(I16:I21)</f>
        <v>6275927605</v>
      </c>
      <c r="J15" s="24">
        <f>SUM(J16:J21)</f>
        <v>5553853098</v>
      </c>
    </row>
    <row r="16" spans="1:10" s="5" customFormat="1" ht="21" customHeight="1">
      <c r="A16" s="27" t="s">
        <v>44</v>
      </c>
      <c r="B16" s="10" t="s">
        <v>21</v>
      </c>
      <c r="C16" s="24">
        <f t="shared" si="0"/>
        <v>832406098</v>
      </c>
      <c r="D16" s="25">
        <v>71314899</v>
      </c>
      <c r="E16" s="25">
        <v>202041211</v>
      </c>
      <c r="F16" s="25">
        <v>122867374</v>
      </c>
      <c r="G16" s="25">
        <v>49485221</v>
      </c>
      <c r="H16" s="25">
        <v>205033811</v>
      </c>
      <c r="I16" s="25">
        <v>141979844</v>
      </c>
      <c r="J16" s="25">
        <v>39683738</v>
      </c>
    </row>
    <row r="17" spans="1:10" s="5" customFormat="1" ht="21" customHeight="1">
      <c r="A17" s="27" t="s">
        <v>58</v>
      </c>
      <c r="B17" s="10" t="s">
        <v>22</v>
      </c>
      <c r="C17" s="24">
        <f t="shared" si="0"/>
        <v>6954350376</v>
      </c>
      <c r="D17" s="25">
        <v>995351554</v>
      </c>
      <c r="E17" s="25">
        <v>646872119</v>
      </c>
      <c r="F17" s="25">
        <v>976236123</v>
      </c>
      <c r="G17" s="25">
        <v>419679173</v>
      </c>
      <c r="H17" s="25">
        <v>2098352418</v>
      </c>
      <c r="I17" s="25">
        <v>1207537240</v>
      </c>
      <c r="J17" s="25">
        <v>610321749</v>
      </c>
    </row>
    <row r="18" spans="1:10" s="5" customFormat="1" ht="12" customHeight="1">
      <c r="A18" s="27" t="s">
        <v>59</v>
      </c>
      <c r="B18" s="10" t="s">
        <v>23</v>
      </c>
      <c r="C18" s="24">
        <f t="shared" si="0"/>
        <v>3048322476</v>
      </c>
      <c r="D18" s="25">
        <v>218367735</v>
      </c>
      <c r="E18" s="25">
        <v>755495576</v>
      </c>
      <c r="F18" s="25">
        <v>158762709</v>
      </c>
      <c r="G18" s="25">
        <v>456546274</v>
      </c>
      <c r="H18" s="25">
        <v>243730551</v>
      </c>
      <c r="I18" s="25">
        <v>418722855</v>
      </c>
      <c r="J18" s="25">
        <v>796696776</v>
      </c>
    </row>
    <row r="19" spans="1:10" s="5" customFormat="1" ht="21.75" customHeight="1">
      <c r="A19" s="42" t="s">
        <v>63</v>
      </c>
      <c r="B19" s="10" t="s">
        <v>24</v>
      </c>
      <c r="C19" s="24">
        <f t="shared" si="0"/>
        <v>31769165244</v>
      </c>
      <c r="D19" s="25">
        <v>5123004460</v>
      </c>
      <c r="E19" s="25">
        <v>4943555775</v>
      </c>
      <c r="F19" s="25">
        <v>4717460443</v>
      </c>
      <c r="G19" s="25">
        <v>3853651666</v>
      </c>
      <c r="H19" s="25">
        <v>4533809467</v>
      </c>
      <c r="I19" s="25">
        <v>4489989352</v>
      </c>
      <c r="J19" s="25">
        <v>4107694081</v>
      </c>
    </row>
    <row r="20" spans="1:10" s="5" customFormat="1" ht="21.75" customHeight="1">
      <c r="A20" s="27" t="s">
        <v>58</v>
      </c>
      <c r="B20" s="10" t="s">
        <v>25</v>
      </c>
      <c r="C20" s="24">
        <f t="shared" si="0"/>
        <v>46683494</v>
      </c>
      <c r="D20" s="25">
        <v>4633932</v>
      </c>
      <c r="E20" s="25">
        <v>2067147</v>
      </c>
      <c r="F20" s="25">
        <v>14677573</v>
      </c>
      <c r="G20" s="25">
        <v>59259</v>
      </c>
      <c r="H20" s="25">
        <v>11537949</v>
      </c>
      <c r="I20" s="25">
        <v>13707634</v>
      </c>
      <c r="J20" s="25">
        <v>0</v>
      </c>
    </row>
    <row r="21" spans="1:10" s="5" customFormat="1" ht="12.75" customHeight="1">
      <c r="A21" s="27" t="s">
        <v>59</v>
      </c>
      <c r="B21" s="10" t="s">
        <v>26</v>
      </c>
      <c r="C21" s="24">
        <f t="shared" si="0"/>
        <v>21567513</v>
      </c>
      <c r="D21" s="25">
        <v>1674160</v>
      </c>
      <c r="E21" s="25">
        <v>6917093</v>
      </c>
      <c r="F21" s="25">
        <v>1273755</v>
      </c>
      <c r="G21" s="25">
        <v>1736335</v>
      </c>
      <c r="H21" s="25">
        <v>6518736</v>
      </c>
      <c r="I21" s="25">
        <v>3990680</v>
      </c>
      <c r="J21" s="25">
        <v>-543246</v>
      </c>
    </row>
    <row r="22" spans="1:10" s="5" customFormat="1" ht="22.5" customHeight="1">
      <c r="A22" s="27" t="s">
        <v>65</v>
      </c>
      <c r="B22" s="10" t="s">
        <v>27</v>
      </c>
      <c r="C22" s="24">
        <f t="shared" si="0"/>
        <v>28594368150</v>
      </c>
      <c r="D22" s="24">
        <f>SUM(D23:D24)</f>
        <v>2553787328</v>
      </c>
      <c r="E22" s="24">
        <f aca="true" t="shared" si="1" ref="E22:J22">SUM(E23:E24)</f>
        <v>2101193059</v>
      </c>
      <c r="F22" s="24">
        <f t="shared" si="1"/>
        <v>3591827092</v>
      </c>
      <c r="G22" s="24">
        <f t="shared" si="1"/>
        <v>2777108218</v>
      </c>
      <c r="H22" s="24">
        <f t="shared" si="1"/>
        <v>10669820274</v>
      </c>
      <c r="I22" s="24">
        <f t="shared" si="1"/>
        <v>4411915723</v>
      </c>
      <c r="J22" s="24">
        <f t="shared" si="1"/>
        <v>2488716456</v>
      </c>
    </row>
    <row r="23" spans="1:10" s="5" customFormat="1" ht="32.25" customHeight="1">
      <c r="A23" s="15" t="s">
        <v>66</v>
      </c>
      <c r="B23" s="10" t="s">
        <v>28</v>
      </c>
      <c r="C23" s="24">
        <f t="shared" si="0"/>
        <v>28510166695</v>
      </c>
      <c r="D23" s="25">
        <v>2553044697</v>
      </c>
      <c r="E23" s="25">
        <v>2101193059</v>
      </c>
      <c r="F23" s="25">
        <v>3539998178</v>
      </c>
      <c r="G23" s="25">
        <v>2777108218</v>
      </c>
      <c r="H23" s="25">
        <v>10669820274</v>
      </c>
      <c r="I23" s="25">
        <v>4394295633</v>
      </c>
      <c r="J23" s="25">
        <v>2474706636</v>
      </c>
    </row>
    <row r="24" spans="1:10" s="5" customFormat="1" ht="22.5" customHeight="1">
      <c r="A24" s="16" t="s">
        <v>67</v>
      </c>
      <c r="B24" s="10" t="s">
        <v>29</v>
      </c>
      <c r="C24" s="24">
        <f t="shared" si="0"/>
        <v>84201455</v>
      </c>
      <c r="D24" s="25">
        <v>742631</v>
      </c>
      <c r="E24" s="25">
        <v>0</v>
      </c>
      <c r="F24" s="25">
        <v>51828914</v>
      </c>
      <c r="G24" s="25">
        <v>0</v>
      </c>
      <c r="H24" s="25">
        <v>0</v>
      </c>
      <c r="I24" s="25">
        <v>17620090</v>
      </c>
      <c r="J24" s="25">
        <v>14009820</v>
      </c>
    </row>
    <row r="25" spans="1:10" s="5" customFormat="1" ht="13.5" customHeight="1">
      <c r="A25" s="16" t="s">
        <v>2</v>
      </c>
      <c r="B25" s="10" t="s">
        <v>30</v>
      </c>
      <c r="C25" s="24">
        <f t="shared" si="0"/>
        <v>3860675344</v>
      </c>
      <c r="D25" s="25">
        <v>154538335</v>
      </c>
      <c r="E25" s="25">
        <v>175395528</v>
      </c>
      <c r="F25" s="25">
        <v>117105587</v>
      </c>
      <c r="G25" s="25">
        <v>84126442</v>
      </c>
      <c r="H25" s="25">
        <v>3101869702</v>
      </c>
      <c r="I25" s="25">
        <v>130763143</v>
      </c>
      <c r="J25" s="25">
        <v>96876607</v>
      </c>
    </row>
    <row r="26" spans="1:10" s="5" customFormat="1" ht="12.75">
      <c r="A26" s="28" t="s">
        <v>68</v>
      </c>
      <c r="B26" s="10" t="s">
        <v>31</v>
      </c>
      <c r="C26" s="24">
        <f t="shared" si="0"/>
        <v>169093966524</v>
      </c>
      <c r="D26" s="25">
        <v>18053486206</v>
      </c>
      <c r="E26" s="25">
        <v>18334847364</v>
      </c>
      <c r="F26" s="25">
        <v>14874130737</v>
      </c>
      <c r="G26" s="25">
        <v>19012600922</v>
      </c>
      <c r="H26" s="25">
        <v>49313544115</v>
      </c>
      <c r="I26" s="25">
        <v>32197691995</v>
      </c>
      <c r="J26" s="25">
        <v>17307665185</v>
      </c>
    </row>
    <row r="27" spans="1:10" s="5" customFormat="1" ht="12.75">
      <c r="A27" s="28" t="s">
        <v>69</v>
      </c>
      <c r="B27" s="10" t="s">
        <v>32</v>
      </c>
      <c r="C27" s="24">
        <f t="shared" si="0"/>
        <v>21778588245</v>
      </c>
      <c r="D27" s="25">
        <v>1923975333</v>
      </c>
      <c r="E27" s="25">
        <v>4811125582</v>
      </c>
      <c r="F27" s="25">
        <v>898819591</v>
      </c>
      <c r="G27" s="25">
        <v>3263656099</v>
      </c>
      <c r="H27" s="25">
        <v>2465485741</v>
      </c>
      <c r="I27" s="25">
        <v>3619214988</v>
      </c>
      <c r="J27" s="25">
        <v>4796310911</v>
      </c>
    </row>
    <row r="28" spans="1:10" s="5" customFormat="1" ht="12.75">
      <c r="A28" s="28" t="s">
        <v>70</v>
      </c>
      <c r="B28" s="10" t="s">
        <v>33</v>
      </c>
      <c r="C28" s="24">
        <f t="shared" si="0"/>
        <v>605826088</v>
      </c>
      <c r="D28" s="25">
        <v>96350124</v>
      </c>
      <c r="E28" s="25">
        <v>127731031</v>
      </c>
      <c r="F28" s="25">
        <v>76841257</v>
      </c>
      <c r="G28" s="25">
        <v>24672414</v>
      </c>
      <c r="H28" s="25">
        <v>78180674</v>
      </c>
      <c r="I28" s="25">
        <v>121553200</v>
      </c>
      <c r="J28" s="25">
        <v>80497388</v>
      </c>
    </row>
    <row r="29" spans="1:10" s="5" customFormat="1" ht="12" customHeight="1">
      <c r="A29" s="16" t="s">
        <v>71</v>
      </c>
      <c r="B29" s="10" t="s">
        <v>34</v>
      </c>
      <c r="C29" s="24">
        <f t="shared" si="0"/>
        <v>1312401100</v>
      </c>
      <c r="D29" s="25">
        <v>34189979</v>
      </c>
      <c r="E29" s="25">
        <v>257595408</v>
      </c>
      <c r="F29" s="25">
        <v>154600469</v>
      </c>
      <c r="G29" s="25">
        <v>378269817</v>
      </c>
      <c r="H29" s="25">
        <v>68182061</v>
      </c>
      <c r="I29" s="25">
        <v>112459444</v>
      </c>
      <c r="J29" s="25">
        <v>307103922</v>
      </c>
    </row>
    <row r="30" spans="1:10" s="5" customFormat="1" ht="12.75" customHeight="1">
      <c r="A30" s="16" t="s">
        <v>45</v>
      </c>
      <c r="B30" s="10" t="s">
        <v>35</v>
      </c>
      <c r="C30" s="24">
        <f t="shared" si="0"/>
        <v>23770443346</v>
      </c>
      <c r="D30" s="25">
        <v>2377343042</v>
      </c>
      <c r="E30" s="25">
        <v>2034897254</v>
      </c>
      <c r="F30" s="25">
        <v>2549847384</v>
      </c>
      <c r="G30" s="25">
        <v>1953776115</v>
      </c>
      <c r="H30" s="25">
        <v>9185428494</v>
      </c>
      <c r="I30" s="25">
        <v>3812727978</v>
      </c>
      <c r="J30" s="25">
        <v>1856423079</v>
      </c>
    </row>
    <row r="31" spans="1:10" s="5" customFormat="1" ht="12.75" customHeight="1">
      <c r="A31" s="16" t="s">
        <v>72</v>
      </c>
      <c r="B31" s="10" t="s">
        <v>36</v>
      </c>
      <c r="C31" s="24">
        <f t="shared" si="0"/>
        <v>2670768527</v>
      </c>
      <c r="D31" s="24">
        <f>SUM(D32:D34)</f>
        <v>111258832</v>
      </c>
      <c r="E31" s="24">
        <f aca="true" t="shared" si="2" ref="E31:J31">SUM(E32:E34)</f>
        <v>399060417</v>
      </c>
      <c r="F31" s="24">
        <f t="shared" si="2"/>
        <v>278524837</v>
      </c>
      <c r="G31" s="24">
        <f t="shared" si="2"/>
        <v>827553519</v>
      </c>
      <c r="H31" s="24">
        <f>SUM(H32:H34)</f>
        <v>487837540</v>
      </c>
      <c r="I31" s="24">
        <f t="shared" si="2"/>
        <v>315748202</v>
      </c>
      <c r="J31" s="24">
        <f t="shared" si="2"/>
        <v>250785180</v>
      </c>
    </row>
    <row r="32" spans="1:10" s="5" customFormat="1" ht="12.75">
      <c r="A32" s="29" t="s">
        <v>73</v>
      </c>
      <c r="B32" s="10" t="s">
        <v>38</v>
      </c>
      <c r="C32" s="24">
        <f t="shared" si="0"/>
        <v>2453790120</v>
      </c>
      <c r="D32" s="25">
        <v>96204521</v>
      </c>
      <c r="E32" s="25">
        <v>376877392</v>
      </c>
      <c r="F32" s="25">
        <v>264411071</v>
      </c>
      <c r="G32" s="25">
        <v>756293998</v>
      </c>
      <c r="H32" s="25">
        <v>430320226</v>
      </c>
      <c r="I32" s="25">
        <v>284173917</v>
      </c>
      <c r="J32" s="25">
        <v>245508995</v>
      </c>
    </row>
    <row r="33" spans="1:10" s="5" customFormat="1" ht="12.75">
      <c r="A33" s="29" t="s">
        <v>74</v>
      </c>
      <c r="B33" s="10" t="s">
        <v>39</v>
      </c>
      <c r="C33" s="24">
        <f t="shared" si="0"/>
        <v>110932930</v>
      </c>
      <c r="D33" s="25">
        <v>14400000</v>
      </c>
      <c r="E33" s="25">
        <v>6019543</v>
      </c>
      <c r="F33" s="25">
        <v>12000000</v>
      </c>
      <c r="G33" s="25">
        <v>12600000</v>
      </c>
      <c r="H33" s="25">
        <v>51513387</v>
      </c>
      <c r="I33" s="25">
        <v>14400000</v>
      </c>
      <c r="J33" s="25">
        <v>0</v>
      </c>
    </row>
    <row r="34" spans="1:10" s="5" customFormat="1" ht="10.5" customHeight="1">
      <c r="A34" s="16" t="s">
        <v>75</v>
      </c>
      <c r="B34" s="10" t="s">
        <v>40</v>
      </c>
      <c r="C34" s="24">
        <f t="shared" si="0"/>
        <v>106045477</v>
      </c>
      <c r="D34" s="25">
        <v>654311</v>
      </c>
      <c r="E34" s="25">
        <v>16163482</v>
      </c>
      <c r="F34" s="25">
        <v>2113766</v>
      </c>
      <c r="G34" s="25">
        <v>58659521</v>
      </c>
      <c r="H34" s="25">
        <v>6003927</v>
      </c>
      <c r="I34" s="25">
        <v>17174285</v>
      </c>
      <c r="J34" s="25">
        <v>5276185</v>
      </c>
    </row>
    <row r="35" spans="1:10" s="5" customFormat="1" ht="10.5" customHeight="1">
      <c r="A35" s="30" t="s">
        <v>76</v>
      </c>
      <c r="B35" s="10" t="s">
        <v>41</v>
      </c>
      <c r="C35" s="24">
        <f t="shared" si="0"/>
        <v>1681776825087</v>
      </c>
      <c r="D35" s="25">
        <f>D12+D15+D25+D26+D31</f>
        <v>181940214866</v>
      </c>
      <c r="E35" s="25">
        <f aca="true" t="shared" si="3" ref="E35:J35">E12+E15+E25+E26+E31</f>
        <v>156298423787</v>
      </c>
      <c r="F35" s="25">
        <f t="shared" si="3"/>
        <v>194215013091</v>
      </c>
      <c r="G35" s="25">
        <f t="shared" si="3"/>
        <v>163387238331</v>
      </c>
      <c r="H35" s="25">
        <f t="shared" si="3"/>
        <v>560824565997</v>
      </c>
      <c r="I35" s="25">
        <f t="shared" si="3"/>
        <v>277526650051</v>
      </c>
      <c r="J35" s="25">
        <f t="shared" si="3"/>
        <v>147584718964</v>
      </c>
    </row>
    <row r="36" spans="1:10" s="5" customFormat="1" ht="12.75">
      <c r="A36" s="30" t="s">
        <v>77</v>
      </c>
      <c r="B36" s="10" t="s">
        <v>42</v>
      </c>
      <c r="C36" s="24">
        <f t="shared" si="0"/>
        <v>1464539893360</v>
      </c>
      <c r="D36" s="26">
        <v>159512231343</v>
      </c>
      <c r="E36" s="26">
        <v>129325000857</v>
      </c>
      <c r="F36" s="26">
        <v>176011285914</v>
      </c>
      <c r="G36" s="26">
        <v>141619686174</v>
      </c>
      <c r="H36" s="26">
        <v>496365579846</v>
      </c>
      <c r="I36" s="26">
        <v>234486433814</v>
      </c>
      <c r="J36" s="26">
        <v>127219675412</v>
      </c>
    </row>
    <row r="37" spans="1:10" s="5" customFormat="1" ht="12.75">
      <c r="A37" s="31" t="s">
        <v>78</v>
      </c>
      <c r="B37" s="10" t="s">
        <v>46</v>
      </c>
      <c r="C37" s="24">
        <f t="shared" si="0"/>
        <v>4462471046</v>
      </c>
      <c r="D37" s="26">
        <v>87675580</v>
      </c>
      <c r="E37" s="26">
        <v>64031622</v>
      </c>
      <c r="F37" s="26">
        <v>331984517</v>
      </c>
      <c r="G37" s="26">
        <v>74463328</v>
      </c>
      <c r="H37" s="26">
        <v>3377767556</v>
      </c>
      <c r="I37" s="26">
        <v>184961497</v>
      </c>
      <c r="J37" s="26">
        <v>341586946</v>
      </c>
    </row>
    <row r="38" spans="1:10" s="5" customFormat="1" ht="11.25" customHeight="1">
      <c r="A38" s="30" t="s">
        <v>79</v>
      </c>
      <c r="B38" s="10" t="s">
        <v>47</v>
      </c>
      <c r="C38" s="24">
        <f t="shared" si="0"/>
        <v>1512442233810</v>
      </c>
      <c r="D38" s="25">
        <f>D22+D30+D36-D37</f>
        <v>164355686133</v>
      </c>
      <c r="E38" s="25">
        <f aca="true" t="shared" si="4" ref="E38:J38">E22+E30+E36-E37</f>
        <v>133397059548</v>
      </c>
      <c r="F38" s="25">
        <f t="shared" si="4"/>
        <v>181820975873</v>
      </c>
      <c r="G38" s="25">
        <f t="shared" si="4"/>
        <v>146276107179</v>
      </c>
      <c r="H38" s="25">
        <f t="shared" si="4"/>
        <v>512843061058</v>
      </c>
      <c r="I38" s="25">
        <f t="shared" si="4"/>
        <v>242526116018</v>
      </c>
      <c r="J38" s="25">
        <f t="shared" si="4"/>
        <v>131223228001</v>
      </c>
    </row>
    <row r="39" spans="1:10" s="5" customFormat="1" ht="10.5" customHeight="1" hidden="1">
      <c r="A39" s="32" t="s">
        <v>37</v>
      </c>
      <c r="B39" s="10" t="s">
        <v>48</v>
      </c>
      <c r="C39" s="24">
        <f t="shared" si="0"/>
        <v>0.46</v>
      </c>
      <c r="D39" s="25">
        <v>0.46</v>
      </c>
      <c r="E39" s="25"/>
      <c r="F39" s="25"/>
      <c r="G39" s="25"/>
      <c r="H39" s="25"/>
      <c r="I39" s="25"/>
      <c r="J39" s="24"/>
    </row>
    <row r="40" spans="1:10" s="5" customFormat="1" ht="23.25" customHeight="1">
      <c r="A40" s="29" t="s">
        <v>81</v>
      </c>
      <c r="B40" s="10" t="s">
        <v>48</v>
      </c>
      <c r="C40" s="24">
        <f t="shared" si="0"/>
        <v>200986114683</v>
      </c>
      <c r="D40" s="25">
        <v>20704112430</v>
      </c>
      <c r="E40" s="25">
        <v>25553290823</v>
      </c>
      <c r="F40" s="25">
        <v>15572535699</v>
      </c>
      <c r="G40" s="25">
        <v>20204403334</v>
      </c>
      <c r="H40" s="25">
        <v>59617914455</v>
      </c>
      <c r="I40" s="25">
        <v>40443164355</v>
      </c>
      <c r="J40" s="24">
        <v>18890693587</v>
      </c>
    </row>
    <row r="41" spans="1:10" s="5" customFormat="1" ht="12" customHeight="1">
      <c r="A41" s="33" t="s">
        <v>82</v>
      </c>
      <c r="B41" s="10" t="s">
        <v>55</v>
      </c>
      <c r="C41" s="24">
        <f t="shared" si="0"/>
        <v>47643389712</v>
      </c>
      <c r="D41" s="25">
        <f>SUM(D42:D44)</f>
        <v>4045964452</v>
      </c>
      <c r="E41" s="25">
        <f aca="true" t="shared" si="5" ref="E41:J41">SUM(E42:E44)</f>
        <v>12659929545</v>
      </c>
      <c r="F41" s="25">
        <f t="shared" si="5"/>
        <v>2284377788</v>
      </c>
      <c r="G41" s="25">
        <f t="shared" si="5"/>
        <v>6205840974</v>
      </c>
      <c r="H41" s="25">
        <f t="shared" si="5"/>
        <v>5962598362</v>
      </c>
      <c r="I41" s="25">
        <f t="shared" si="5"/>
        <v>8796820329</v>
      </c>
      <c r="J41" s="25">
        <f t="shared" si="5"/>
        <v>7687858262</v>
      </c>
    </row>
    <row r="42" spans="1:10" s="5" customFormat="1" ht="12" customHeight="1">
      <c r="A42" s="33" t="s">
        <v>83</v>
      </c>
      <c r="B42" s="10" t="s">
        <v>60</v>
      </c>
      <c r="C42" s="24">
        <f t="shared" si="0"/>
        <v>43747188998</v>
      </c>
      <c r="D42" s="24">
        <v>3816486246</v>
      </c>
      <c r="E42" s="24">
        <v>11708882067</v>
      </c>
      <c r="F42" s="24">
        <v>1949258121</v>
      </c>
      <c r="G42" s="24">
        <v>5430299584</v>
      </c>
      <c r="H42" s="24">
        <v>5614949977</v>
      </c>
      <c r="I42" s="24">
        <v>8236434772</v>
      </c>
      <c r="J42" s="24">
        <v>6990878231</v>
      </c>
    </row>
    <row r="43" spans="1:10" s="5" customFormat="1" ht="12" customHeight="1">
      <c r="A43" s="33" t="s">
        <v>74</v>
      </c>
      <c r="B43" s="10" t="s">
        <v>61</v>
      </c>
      <c r="C43" s="24">
        <f t="shared" si="0"/>
        <v>1042061787</v>
      </c>
      <c r="D43" s="24">
        <v>119330387</v>
      </c>
      <c r="E43" s="24">
        <v>158927579</v>
      </c>
      <c r="F43" s="24">
        <v>138097210</v>
      </c>
      <c r="G43" s="24">
        <v>69637414</v>
      </c>
      <c r="H43" s="24">
        <v>188969091</v>
      </c>
      <c r="I43" s="24">
        <v>251374424</v>
      </c>
      <c r="J43" s="24">
        <v>115725682</v>
      </c>
    </row>
    <row r="44" spans="1:10" s="5" customFormat="1" ht="12" customHeight="1">
      <c r="A44" s="33" t="s">
        <v>75</v>
      </c>
      <c r="B44" s="10" t="s">
        <v>62</v>
      </c>
      <c r="C44" s="24">
        <f t="shared" si="0"/>
        <v>2854138927</v>
      </c>
      <c r="D44" s="24">
        <v>110147819</v>
      </c>
      <c r="E44" s="24">
        <v>792119899</v>
      </c>
      <c r="F44" s="24">
        <v>197022457</v>
      </c>
      <c r="G44" s="24">
        <v>705903976</v>
      </c>
      <c r="H44" s="24">
        <v>158679294</v>
      </c>
      <c r="I44" s="24">
        <v>309011133</v>
      </c>
      <c r="J44" s="24">
        <v>581254349</v>
      </c>
    </row>
    <row r="45" spans="1:23" s="44" customFormat="1" ht="12" customHeight="1">
      <c r="A45" s="43" t="s">
        <v>84</v>
      </c>
      <c r="B45" s="10" t="s">
        <v>80</v>
      </c>
      <c r="C45" s="25">
        <f t="shared" si="0"/>
        <v>33936130636</v>
      </c>
      <c r="D45" s="25">
        <v>3249479160</v>
      </c>
      <c r="E45" s="25">
        <v>2951950135</v>
      </c>
      <c r="F45" s="25">
        <v>3415816712</v>
      </c>
      <c r="G45" s="25">
        <v>3470504281</v>
      </c>
      <c r="H45" s="25">
        <v>12213594302</v>
      </c>
      <c r="I45" s="25">
        <v>5728736435</v>
      </c>
      <c r="J45" s="25">
        <v>2906049611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s="8" customFormat="1" ht="15" customHeight="1">
      <c r="A46" s="35"/>
      <c r="B46" s="11"/>
      <c r="C46" s="17"/>
      <c r="D46" s="17"/>
      <c r="E46" s="18"/>
      <c r="F46" s="18"/>
      <c r="G46" s="18"/>
      <c r="H46" s="18"/>
      <c r="I46" s="45"/>
      <c r="J46" s="18"/>
      <c r="K46" s="50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2:11" s="35" customFormat="1" ht="12" customHeight="1">
      <c r="B47" s="36"/>
      <c r="C47" s="20"/>
      <c r="D47" s="20"/>
      <c r="E47" s="21"/>
      <c r="F47" s="21"/>
      <c r="G47" s="21"/>
      <c r="H47" s="21"/>
      <c r="I47" s="21"/>
      <c r="J47" s="21"/>
      <c r="K47" s="37"/>
    </row>
    <row r="48" spans="2:11" s="38" customFormat="1" ht="12.75">
      <c r="B48" s="39"/>
      <c r="C48" s="40"/>
      <c r="D48" s="40"/>
      <c r="E48" s="41"/>
      <c r="F48" s="41"/>
      <c r="G48" s="40"/>
      <c r="H48" s="40"/>
      <c r="I48" s="40"/>
      <c r="J48" s="40"/>
      <c r="K48" s="19"/>
    </row>
  </sheetData>
  <sheetProtection/>
  <mergeCells count="5">
    <mergeCell ref="A3:A4"/>
    <mergeCell ref="B3:B4"/>
    <mergeCell ref="C3:C4"/>
    <mergeCell ref="D3:J3"/>
    <mergeCell ref="A1:H1"/>
  </mergeCells>
  <printOptions/>
  <pageMargins left="0.07874015748031496" right="0" top="0.27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</dc:creator>
  <cp:keywords/>
  <dc:description/>
  <cp:lastModifiedBy>Grits</cp:lastModifiedBy>
  <cp:lastPrinted>2016-02-12T14:07:35Z</cp:lastPrinted>
  <dcterms:created xsi:type="dcterms:W3CDTF">2004-05-07T07:26:44Z</dcterms:created>
  <dcterms:modified xsi:type="dcterms:W3CDTF">2016-07-19T09:19:33Z</dcterms:modified>
  <cp:category/>
  <cp:version/>
  <cp:contentType/>
  <cp:contentStatus/>
</cp:coreProperties>
</file>